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'1.1.'!$D$23:$D$1142</definedName>
    <definedName name="Nomenclatura" localSheetId="2">'1.2. '!$D$5:$D$1134</definedName>
    <definedName name="Print_Area" localSheetId="0">'1.1.'!$A$1:$X$32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'1.1.'!$L$23:$L$65550</definedName>
    <definedName name="НаименованиеПредметаЗакупки">'1.1.'!$D$9</definedName>
    <definedName name="НомерСертификатаИмя">'1.1.'!$J$23:$J$65550</definedName>
    <definedName name="Период" localSheetId="2">'1.2. '!$L$5:$L$20</definedName>
    <definedName name="Период" localSheetId="5">'[1]Коммерческое предложение'!$Q$54:$Q$55</definedName>
    <definedName name="Период">'1.1.'!$Z$27:$Z$28</definedName>
    <definedName name="ТехническиеХарактеристики">'1.1.'!$H$9</definedName>
  </definedNames>
  <calcPr calcId="145621" refMode="R1C1"/>
</workbook>
</file>

<file path=xl/calcChain.xml><?xml version="1.0" encoding="utf-8"?>
<calcChain xmlns="http://schemas.openxmlformats.org/spreadsheetml/2006/main">
  <c r="AG22" i="1" l="1"/>
  <c r="AF22" i="1"/>
  <c r="AE22" i="1"/>
  <c r="AD22" i="1"/>
  <c r="AC22" i="1"/>
  <c r="Y22" i="1"/>
  <c r="V22" i="1"/>
  <c r="AB22" i="1" s="1"/>
  <c r="AG21" i="1"/>
  <c r="AF21" i="1"/>
  <c r="AE21" i="1"/>
  <c r="AD21" i="1"/>
  <c r="AC21" i="1"/>
  <c r="Y21" i="1"/>
  <c r="V21" i="1"/>
  <c r="W21" i="1" s="1"/>
  <c r="AG20" i="1"/>
  <c r="AF20" i="1"/>
  <c r="AE20" i="1"/>
  <c r="AD20" i="1"/>
  <c r="AC20" i="1"/>
  <c r="AB20" i="1"/>
  <c r="Y20" i="1"/>
  <c r="W20" i="1"/>
  <c r="X20" i="1" s="1"/>
  <c r="Z20" i="1" s="1"/>
  <c r="AH20" i="1" s="1"/>
  <c r="V20" i="1"/>
  <c r="AG19" i="1"/>
  <c r="AF19" i="1"/>
  <c r="AE19" i="1"/>
  <c r="AD19" i="1"/>
  <c r="AC19" i="1"/>
  <c r="Y19" i="1"/>
  <c r="V19" i="1"/>
  <c r="W19" i="1" s="1"/>
  <c r="AG18" i="1"/>
  <c r="AF18" i="1"/>
  <c r="AE18" i="1"/>
  <c r="AD18" i="1"/>
  <c r="AC18" i="1"/>
  <c r="Y18" i="1"/>
  <c r="V18" i="1"/>
  <c r="W18" i="1" s="1"/>
  <c r="AG17" i="1"/>
  <c r="AF17" i="1"/>
  <c r="AE17" i="1"/>
  <c r="AD17" i="1"/>
  <c r="AC17" i="1"/>
  <c r="AB17" i="1"/>
  <c r="Y17" i="1"/>
  <c r="W17" i="1"/>
  <c r="AA17" i="1" s="1"/>
  <c r="V17" i="1"/>
  <c r="AG16" i="1"/>
  <c r="AF16" i="1"/>
  <c r="AE16" i="1"/>
  <c r="AD16" i="1"/>
  <c r="AC16" i="1"/>
  <c r="Y16" i="1"/>
  <c r="V16" i="1"/>
  <c r="AB16" i="1" s="1"/>
  <c r="AG15" i="1"/>
  <c r="AF15" i="1"/>
  <c r="AE15" i="1"/>
  <c r="AD15" i="1"/>
  <c r="AC15" i="1"/>
  <c r="Y15" i="1"/>
  <c r="V15" i="1"/>
  <c r="W15" i="1" s="1"/>
  <c r="AG14" i="1"/>
  <c r="AF14" i="1"/>
  <c r="AE14" i="1"/>
  <c r="AD14" i="1"/>
  <c r="AC14" i="1"/>
  <c r="Y14" i="1"/>
  <c r="V14" i="1"/>
  <c r="AB14" i="1" s="1"/>
  <c r="AG13" i="1"/>
  <c r="AF13" i="1"/>
  <c r="AE13" i="1"/>
  <c r="AD13" i="1"/>
  <c r="AC13" i="1"/>
  <c r="Y13" i="1"/>
  <c r="V13" i="1"/>
  <c r="AB13" i="1" s="1"/>
  <c r="AG12" i="1"/>
  <c r="AF12" i="1"/>
  <c r="AE12" i="1"/>
  <c r="AD12" i="1"/>
  <c r="AC12" i="1"/>
  <c r="Y12" i="1"/>
  <c r="V12" i="1"/>
  <c r="AB12" i="1" s="1"/>
  <c r="AG11" i="1"/>
  <c r="AF11" i="1"/>
  <c r="AE11" i="1"/>
  <c r="AD11" i="1"/>
  <c r="AC11" i="1"/>
  <c r="Y11" i="1"/>
  <c r="V11" i="1"/>
  <c r="W11" i="1" s="1"/>
  <c r="W22" i="1" l="1"/>
  <c r="AA22" i="1" s="1"/>
  <c r="AB19" i="1"/>
  <c r="AB18" i="1"/>
  <c r="AB15" i="1"/>
  <c r="X11" i="1"/>
  <c r="Z11" i="1" s="1"/>
  <c r="AH11" i="1" s="1"/>
  <c r="AA11" i="1"/>
  <c r="AA15" i="1"/>
  <c r="X15" i="1"/>
  <c r="Z15" i="1" s="1"/>
  <c r="AH15" i="1" s="1"/>
  <c r="AA19" i="1"/>
  <c r="X19" i="1"/>
  <c r="Z19" i="1" s="1"/>
  <c r="AH19" i="1" s="1"/>
  <c r="X18" i="1"/>
  <c r="Z18" i="1" s="1"/>
  <c r="AH18" i="1" s="1"/>
  <c r="AA18" i="1"/>
  <c r="X21" i="1"/>
  <c r="Z21" i="1" s="1"/>
  <c r="AH21" i="1" s="1"/>
  <c r="AA21" i="1"/>
  <c r="X22" i="1"/>
  <c r="Z22" i="1" s="1"/>
  <c r="AH22" i="1" s="1"/>
  <c r="AB21" i="1"/>
  <c r="W12" i="1"/>
  <c r="W13" i="1"/>
  <c r="W14" i="1"/>
  <c r="AB11" i="1"/>
  <c r="W16" i="1"/>
  <c r="AA20" i="1"/>
  <c r="X17" i="1"/>
  <c r="Z17" i="1" s="1"/>
  <c r="AH17" i="1" s="1"/>
  <c r="AA13" i="1" l="1"/>
  <c r="X13" i="1"/>
  <c r="Z13" i="1" s="1"/>
  <c r="AH13" i="1" s="1"/>
  <c r="X16" i="1"/>
  <c r="Z16" i="1" s="1"/>
  <c r="AH16" i="1" s="1"/>
  <c r="AA16" i="1"/>
  <c r="AA14" i="1"/>
  <c r="X14" i="1"/>
  <c r="Z14" i="1" s="1"/>
  <c r="AH14" i="1" s="1"/>
  <c r="X12" i="1"/>
  <c r="Z12" i="1" s="1"/>
  <c r="AH12" i="1" s="1"/>
  <c r="AA12" i="1"/>
  <c r="E6" i="7" l="1"/>
  <c r="D6" i="7"/>
  <c r="F6" i="7"/>
  <c r="G6" i="7"/>
  <c r="B3" i="2" l="1"/>
  <c r="D3" i="4"/>
  <c r="F3" i="6"/>
  <c r="H5" i="1" l="1"/>
  <c r="H4" i="1"/>
  <c r="H3" i="1" l="1"/>
  <c r="H7" i="1" l="1"/>
  <c r="H1" i="1" l="1"/>
  <c r="AH8" i="1" l="1"/>
  <c r="M4" i="6"/>
  <c r="N4" i="6" s="1"/>
  <c r="X24" i="1"/>
  <c r="X25" i="1"/>
  <c r="X23" i="1" l="1"/>
  <c r="H2" i="1" l="1"/>
</calcChain>
</file>

<file path=xl/sharedStrings.xml><?xml version="1.0" encoding="utf-8"?>
<sst xmlns="http://schemas.openxmlformats.org/spreadsheetml/2006/main" count="432" uniqueCount="228">
  <si>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</si>
  <si>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</si>
  <si>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</si>
  <si>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</si>
  <si>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</si>
  <si>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</si>
  <si>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</si>
  <si>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</si>
  <si>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</si>
  <si>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</si>
  <si>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</si>
  <si>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</si>
  <si>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</si>
  <si>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</si>
  <si>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</si>
  <si>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</si>
  <si>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</si>
  <si>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</si>
  <si>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</si>
  <si>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</si>
  <si>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</si>
  <si>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</si>
  <si>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</si>
  <si>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</si>
  <si>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</si>
  <si>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</si>
  <si>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</si>
  <si>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</si>
  <si>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</si>
  <si>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</si>
  <si>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</si>
  <si>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</si>
  <si>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</si>
  <si>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</si>
  <si>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</si>
  <si>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</si>
  <si>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</si>
  <si>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</si>
  <si>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</si>
  <si>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</si>
  <si>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</si>
  <si>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</si>
  <si>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</si>
  <si>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</si>
  <si>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</si>
  <si>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</si>
  <si>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</si>
  <si>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</si>
  <si>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</si>
  <si>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</si>
  <si>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</si>
  <si>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</si>
  <si>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</si>
  <si>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</si>
  <si>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</si>
  <si>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</si>
  <si>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</si>
  <si>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</si>
  <si>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</si>
  <si>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</si>
  <si>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</si>
  <si>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</si>
  <si>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</si>
  <si>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</si>
  <si>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</si>
  <si>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</si>
  <si>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</si>
  <si>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</si>
  <si>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</si>
  <si>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</si>
  <si>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</si>
  <si>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</si>
  <si>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</si>
  <si>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</si>
  <si>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</si>
  <si>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</si>
  <si>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</si>
  <si>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</si>
  <si>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</si>
  <si>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</si>
  <si>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</si>
  <si>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</si>
  <si>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</si>
  <si>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</si>
  <si>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</si>
  <si>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</si>
  <si>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</si>
  <si>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</si>
  <si>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</si>
  <si>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</si>
  <si>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</si>
  <si>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</si>
  <si>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</si>
  <si>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</si>
  <si>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</si>
  <si>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</si>
  <si>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</si>
  <si>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</si>
  <si>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</si>
  <si>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</si>
  <si>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</si>
  <si>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</si>
  <si>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</si>
  <si>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</si>
  <si>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</si>
  <si>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</si>
  <si>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</si>
  <si>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</si>
  <si>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</si>
  <si>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</si>
  <si>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</si>
  <si>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</si>
  <si>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</si>
  <si>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</si>
  <si>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</si>
  <si>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</si>
  <si>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</si>
  <si>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</si>
  <si>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</si>
  <si>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</si>
  <si>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</si>
  <si>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</si>
  <si>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</si>
  <si>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</si>
  <si>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</si>
  <si>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</si>
  <si>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</si>
  <si>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</si>
  <si>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</si>
  <si>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</si>
  <si>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</si>
  <si>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</si>
  <si>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</si>
  <si>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</si>
  <si>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</si>
  <si>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</si>
  <si>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</si>
  <si>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</si>
  <si>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</si>
  <si>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</si>
  <si>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</si>
  <si>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</si>
  <si>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</si>
  <si>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</si>
  <si>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</si>
  <si>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</si>
  <si>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</si>
  <si>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</si>
  <si>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</si>
  <si>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</si>
  <si>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</si>
  <si>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</si>
  <si>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</si>
  <si>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</si>
  <si>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</si>
  <si>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</si>
  <si>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</si>
  <si>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</si>
  <si>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</si>
  <si>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</si>
  <si>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</si>
  <si>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</si>
  <si>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</si>
  <si>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</si>
  <si>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</si>
  <si>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</si>
  <si>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</si>
  <si>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</si>
  <si>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</si>
  <si>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</si>
  <si>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</si>
  <si>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</si>
  <si>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</si>
  <si>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</si>
  <si>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</si>
  <si>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</si>
  <si>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</si>
  <si>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</si>
  <si>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</si>
  <si>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</si>
  <si>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</si>
  <si>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</si>
  <si>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</si>
  <si>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</si>
  <si>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</si>
  <si>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</si>
  <si>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</si>
  <si>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</si>
  <si>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</si>
  <si>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</si>
  <si>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</si>
  <si>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</si>
  <si>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</si>
  <si>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9c2cebd2-6610-488b-a6a6-c48108385453</t>
  </si>
  <si>
    <t>Комплект роликов HP LaserJet 4515</t>
  </si>
  <si>
    <t>Укажите номер сертификата или выберите &lt;&lt;Нет&gt;&gt;</t>
  </si>
  <si>
    <t>Единица</t>
  </si>
  <si>
    <t>11033</t>
  </si>
  <si>
    <t>ООО "Газпром межрегионгаз Иваново"</t>
  </si>
  <si>
    <t>153002, г.Иваново, ул.Жиделева, д.17-А</t>
  </si>
  <si>
    <t>Иное</t>
  </si>
  <si>
    <t>538433e4-21c3-4eea-8cfe-869bdc192e5b</t>
  </si>
  <si>
    <t>Модуль силовой АРС Symmetra LX 4kVA Power Module SYPM4KI</t>
  </si>
  <si>
    <t>Штука</t>
  </si>
  <si>
    <t>8fd8a727-2824-4c20-954c-b6e7b9ffcc95</t>
  </si>
  <si>
    <t>Ролик захвата из кассеты HP M2727 (RL1-0540-000CN)</t>
  </si>
  <si>
    <t>fc9affd0-51ec-4ae9-a232-197bf7b2612a</t>
  </si>
  <si>
    <t>Ролик захвата ручного лотка HP M2727 (Q7829-67926/ RL1-0915/ RL1-1525-000CN)</t>
  </si>
  <si>
    <t>510308f7-e5e7-4c89-b12e-fc39a6c8ebf6</t>
  </si>
  <si>
    <t>Смартфон Philips Xenium V787</t>
  </si>
  <si>
    <t>2b8bae7a-9a5a-49f5-b76d-f6e524d6c848</t>
  </si>
  <si>
    <t>Смартфон Samsung Galaxy A9 Pro SM-A910F/DS</t>
  </si>
  <si>
    <t>d0a6ea23-28a6-4369-ae26-c6881c71d807</t>
  </si>
  <si>
    <t>Термоблок HP LaserJet 4515 (CB506-67902/ RM1-4579-000CN)</t>
  </si>
  <si>
    <t>0ac1932d-0c81-4ddb-9e82-51817561985a</t>
  </si>
  <si>
    <t>Термоблок HP LaserJet 2727(RM1-4248 Узел закрепления в сборе HP LJ P2015/ P2014/ M2727 MFP)</t>
  </si>
  <si>
    <t>2aba2ada-b6fd-451d-9750-55bf0b5dc8dd</t>
  </si>
  <si>
    <t>Тормозная площадака HP 2727 (Q2665-60125)</t>
  </si>
  <si>
    <t>5e1135ef-6f63-464f-8bb5-88b88cedf6b1</t>
  </si>
  <si>
    <t>Тормозная площадака лотка подачи бумаги HP 2727 (FM2-6009/ FM2-6707/ RM1-1298-000CN/ RM1-2546-000 Tray 2)</t>
  </si>
  <si>
    <t>9bb849bf-bfd4-4d1d-b810-f81dd03f9b77</t>
  </si>
  <si>
    <t>Устройство многофункциональное лазерное CANON i-Sensys MF247dw</t>
  </si>
  <si>
    <t>b7b68553-1ada-4073-9114-018e4321a427</t>
  </si>
  <si>
    <t>Батарея аккумуляторная APC SYBT5</t>
  </si>
  <si>
    <t>Открытый запрос предложений в электронной форме</t>
  </si>
  <si>
    <t>b6d65a88-3dff-490c-93ab-87da0313da43</t>
  </si>
  <si>
    <t>d75457a4-1433-4236-b518-6ab97cba06e2</t>
  </si>
  <si>
    <t>ef9705a7-99d9-11e7-8126-005056b8ee4c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</si>
</sst>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225</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226</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224</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227</v>
      </c>
      <c r="B4" s="90"/>
      <c r="C4" s="90"/>
      <c r="D4" s="90">
        <v>132688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IF(SUM(AH9:AH36)*100/MAX(SUM(Z10:Z33),1)&lt;50,"В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52542</v>
      </c>
      <c r="D11" s="175" t="s">
        <v>194</v>
      </c>
      <c r="E11" s="176" t="s">
        <v>85</v>
      </c>
      <c r="F11" s="177" t="s">
        <v>85</v>
      </c>
      <c r="G11" s="178" t="s">
        <v>128</v>
      </c>
      <c r="H11" s="178" t="s">
        <v>128</v>
      </c>
      <c r="I11" s="179"/>
      <c r="J11" s="180" t="s">
        <v>195</v>
      </c>
      <c r="K11" s="174" t="s">
        <v>196</v>
      </c>
      <c r="L11" s="174">
        <v>3</v>
      </c>
      <c r="M11" s="174" t="s">
        <v>197</v>
      </c>
      <c r="N11" s="181">
        <v>3</v>
      </c>
      <c r="O11" s="174" t="s">
        <v>198</v>
      </c>
      <c r="P11" s="174" t="s">
        <v>199</v>
      </c>
      <c r="Q11" s="177" t="s">
        <v>200</v>
      </c>
      <c r="R11" s="182">
        <v>5847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22" si="0">X11</f>
        <v>0</v>
      </c>
      <c r="AA11" s="186">
        <f t="shared" ref="AA11:AA22" si="1">W11</f>
        <v>0</v>
      </c>
      <c r="AB11" s="186">
        <f t="shared" ref="AB11:AB22" si="2">V11</f>
        <v>0</v>
      </c>
      <c r="AC11" s="187">
        <f t="shared" ref="AC11:AC2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52437</v>
      </c>
      <c r="D12" s="175" t="s">
        <v>202</v>
      </c>
      <c r="E12" s="176" t="s">
        <v>85</v>
      </c>
      <c r="F12" s="177" t="s">
        <v>85</v>
      </c>
      <c r="G12" s="178" t="s">
        <v>128</v>
      </c>
      <c r="H12" s="178" t="s">
        <v>128</v>
      </c>
      <c r="I12" s="179"/>
      <c r="J12" s="180" t="s">
        <v>195</v>
      </c>
      <c r="K12" s="174" t="s">
        <v>203</v>
      </c>
      <c r="L12" s="174">
        <v>4</v>
      </c>
      <c r="M12" s="174" t="s">
        <v>197</v>
      </c>
      <c r="N12" s="181">
        <v>4</v>
      </c>
      <c r="O12" s="174" t="s">
        <v>198</v>
      </c>
      <c r="P12" s="174" t="s">
        <v>199</v>
      </c>
      <c r="Q12" s="177" t="s">
        <v>200</v>
      </c>
      <c r="R12" s="182">
        <v>254236</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204</v>
      </c>
      <c r="B13" s="174">
        <v>3</v>
      </c>
      <c r="C13" s="174">
        <v>52595</v>
      </c>
      <c r="D13" s="175" t="s">
        <v>205</v>
      </c>
      <c r="E13" s="176" t="s">
        <v>85</v>
      </c>
      <c r="F13" s="177" t="s">
        <v>85</v>
      </c>
      <c r="G13" s="178" t="s">
        <v>128</v>
      </c>
      <c r="H13" s="178" t="s">
        <v>128</v>
      </c>
      <c r="I13" s="179"/>
      <c r="J13" s="180" t="s">
        <v>195</v>
      </c>
      <c r="K13" s="174" t="s">
        <v>196</v>
      </c>
      <c r="L13" s="174">
        <v>5</v>
      </c>
      <c r="M13" s="174" t="s">
        <v>197</v>
      </c>
      <c r="N13" s="181">
        <v>5</v>
      </c>
      <c r="O13" s="174" t="s">
        <v>198</v>
      </c>
      <c r="P13" s="174" t="s">
        <v>199</v>
      </c>
      <c r="Q13" s="177" t="s">
        <v>200</v>
      </c>
      <c r="R13" s="182">
        <v>1270</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206</v>
      </c>
      <c r="B14" s="174">
        <v>4</v>
      </c>
      <c r="C14" s="174">
        <v>52596</v>
      </c>
      <c r="D14" s="175" t="s">
        <v>207</v>
      </c>
      <c r="E14" s="176" t="s">
        <v>85</v>
      </c>
      <c r="F14" s="177" t="s">
        <v>85</v>
      </c>
      <c r="G14" s="178" t="s">
        <v>128</v>
      </c>
      <c r="H14" s="178" t="s">
        <v>128</v>
      </c>
      <c r="I14" s="179"/>
      <c r="J14" s="180" t="s">
        <v>195</v>
      </c>
      <c r="K14" s="174" t="s">
        <v>196</v>
      </c>
      <c r="L14" s="174">
        <v>5</v>
      </c>
      <c r="M14" s="174" t="s">
        <v>197</v>
      </c>
      <c r="N14" s="181">
        <v>5</v>
      </c>
      <c r="O14" s="174" t="s">
        <v>198</v>
      </c>
      <c r="P14" s="174" t="s">
        <v>199</v>
      </c>
      <c r="Q14" s="177" t="s">
        <v>200</v>
      </c>
      <c r="R14" s="182">
        <v>845</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208</v>
      </c>
      <c r="B15" s="174">
        <v>5</v>
      </c>
      <c r="C15" s="174">
        <v>52601</v>
      </c>
      <c r="D15" s="175" t="s">
        <v>209</v>
      </c>
      <c r="E15" s="176" t="s">
        <v>85</v>
      </c>
      <c r="F15" s="177" t="s">
        <v>85</v>
      </c>
      <c r="G15" s="178" t="s">
        <v>128</v>
      </c>
      <c r="H15" s="178" t="s">
        <v>128</v>
      </c>
      <c r="I15" s="179"/>
      <c r="J15" s="180" t="s">
        <v>195</v>
      </c>
      <c r="K15" s="174" t="s">
        <v>196</v>
      </c>
      <c r="L15" s="174">
        <v>1</v>
      </c>
      <c r="M15" s="174" t="s">
        <v>197</v>
      </c>
      <c r="N15" s="181">
        <v>1</v>
      </c>
      <c r="O15" s="174" t="s">
        <v>198</v>
      </c>
      <c r="P15" s="174" t="s">
        <v>199</v>
      </c>
      <c r="Q15" s="177" t="s">
        <v>200</v>
      </c>
      <c r="R15" s="182">
        <v>12711.86</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210</v>
      </c>
      <c r="B16" s="174">
        <v>6</v>
      </c>
      <c r="C16" s="174">
        <v>52602</v>
      </c>
      <c r="D16" s="175" t="s">
        <v>211</v>
      </c>
      <c r="E16" s="176" t="s">
        <v>85</v>
      </c>
      <c r="F16" s="177" t="s">
        <v>85</v>
      </c>
      <c r="G16" s="178" t="s">
        <v>128</v>
      </c>
      <c r="H16" s="178" t="s">
        <v>128</v>
      </c>
      <c r="I16" s="179"/>
      <c r="J16" s="180" t="s">
        <v>195</v>
      </c>
      <c r="K16" s="174" t="s">
        <v>203</v>
      </c>
      <c r="L16" s="174">
        <v>1</v>
      </c>
      <c r="M16" s="174" t="s">
        <v>197</v>
      </c>
      <c r="N16" s="181">
        <v>1</v>
      </c>
      <c r="O16" s="174" t="s">
        <v>198</v>
      </c>
      <c r="P16" s="174" t="s">
        <v>199</v>
      </c>
      <c r="Q16" s="177" t="s">
        <v>200</v>
      </c>
      <c r="R16" s="182">
        <v>19872.88</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212</v>
      </c>
      <c r="B17" s="174">
        <v>7</v>
      </c>
      <c r="C17" s="174">
        <v>52461</v>
      </c>
      <c r="D17" s="175" t="s">
        <v>213</v>
      </c>
      <c r="E17" s="176" t="s">
        <v>85</v>
      </c>
      <c r="F17" s="177" t="s">
        <v>85</v>
      </c>
      <c r="G17" s="178" t="s">
        <v>128</v>
      </c>
      <c r="H17" s="178" t="s">
        <v>128</v>
      </c>
      <c r="I17" s="179"/>
      <c r="J17" s="180" t="s">
        <v>195</v>
      </c>
      <c r="K17" s="174" t="s">
        <v>196</v>
      </c>
      <c r="L17" s="174">
        <v>2</v>
      </c>
      <c r="M17" s="174" t="s">
        <v>197</v>
      </c>
      <c r="N17" s="181">
        <v>2</v>
      </c>
      <c r="O17" s="174" t="s">
        <v>198</v>
      </c>
      <c r="P17" s="174" t="s">
        <v>199</v>
      </c>
      <c r="Q17" s="177" t="s">
        <v>200</v>
      </c>
      <c r="R17" s="182">
        <v>24068</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214</v>
      </c>
      <c r="B18" s="174">
        <v>8</v>
      </c>
      <c r="C18" s="174">
        <v>52625</v>
      </c>
      <c r="D18" s="175" t="s">
        <v>215</v>
      </c>
      <c r="E18" s="176" t="s">
        <v>85</v>
      </c>
      <c r="F18" s="177" t="s">
        <v>85</v>
      </c>
      <c r="G18" s="178" t="s">
        <v>128</v>
      </c>
      <c r="H18" s="178" t="s">
        <v>128</v>
      </c>
      <c r="I18" s="179"/>
      <c r="J18" s="180" t="s">
        <v>195</v>
      </c>
      <c r="K18" s="174" t="s">
        <v>196</v>
      </c>
      <c r="L18" s="174">
        <v>2</v>
      </c>
      <c r="M18" s="174" t="s">
        <v>197</v>
      </c>
      <c r="N18" s="181">
        <v>2</v>
      </c>
      <c r="O18" s="174" t="s">
        <v>198</v>
      </c>
      <c r="P18" s="174" t="s">
        <v>199</v>
      </c>
      <c r="Q18" s="177" t="s">
        <v>200</v>
      </c>
      <c r="R18" s="182">
        <v>8306</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216</v>
      </c>
      <c r="B19" s="174">
        <v>9</v>
      </c>
      <c r="C19" s="174">
        <v>52462</v>
      </c>
      <c r="D19" s="175" t="s">
        <v>217</v>
      </c>
      <c r="E19" s="176" t="s">
        <v>85</v>
      </c>
      <c r="F19" s="177" t="s">
        <v>85</v>
      </c>
      <c r="G19" s="178" t="s">
        <v>128</v>
      </c>
      <c r="H19" s="178" t="s">
        <v>128</v>
      </c>
      <c r="I19" s="179"/>
      <c r="J19" s="180" t="s">
        <v>195</v>
      </c>
      <c r="K19" s="174" t="s">
        <v>196</v>
      </c>
      <c r="L19" s="174">
        <v>5</v>
      </c>
      <c r="M19" s="174" t="s">
        <v>197</v>
      </c>
      <c r="N19" s="181">
        <v>5</v>
      </c>
      <c r="O19" s="174" t="s">
        <v>198</v>
      </c>
      <c r="P19" s="174" t="s">
        <v>199</v>
      </c>
      <c r="Q19" s="177" t="s">
        <v>200</v>
      </c>
      <c r="R19" s="182">
        <v>1905</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218</v>
      </c>
      <c r="B20" s="174">
        <v>10</v>
      </c>
      <c r="C20" s="174">
        <v>52626</v>
      </c>
      <c r="D20" s="175" t="s">
        <v>219</v>
      </c>
      <c r="E20" s="176" t="s">
        <v>85</v>
      </c>
      <c r="F20" s="177" t="s">
        <v>85</v>
      </c>
      <c r="G20" s="178" t="s">
        <v>128</v>
      </c>
      <c r="H20" s="178" t="s">
        <v>128</v>
      </c>
      <c r="I20" s="179"/>
      <c r="J20" s="180" t="s">
        <v>195</v>
      </c>
      <c r="K20" s="174" t="s">
        <v>196</v>
      </c>
      <c r="L20" s="174">
        <v>5</v>
      </c>
      <c r="M20" s="174" t="s">
        <v>197</v>
      </c>
      <c r="N20" s="181">
        <v>5</v>
      </c>
      <c r="O20" s="174" t="s">
        <v>198</v>
      </c>
      <c r="P20" s="174" t="s">
        <v>199</v>
      </c>
      <c r="Q20" s="177" t="s">
        <v>200</v>
      </c>
      <c r="R20" s="182">
        <v>1060</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220</v>
      </c>
      <c r="B21" s="174">
        <v>11</v>
      </c>
      <c r="C21" s="174">
        <v>52428</v>
      </c>
      <c r="D21" s="175" t="s">
        <v>221</v>
      </c>
      <c r="E21" s="176" t="s">
        <v>85</v>
      </c>
      <c r="F21" s="177" t="s">
        <v>85</v>
      </c>
      <c r="G21" s="178" t="s">
        <v>128</v>
      </c>
      <c r="H21" s="178" t="s">
        <v>128</v>
      </c>
      <c r="I21" s="179"/>
      <c r="J21" s="180" t="s">
        <v>195</v>
      </c>
      <c r="K21" s="174" t="s">
        <v>203</v>
      </c>
      <c r="L21" s="174">
        <v>5</v>
      </c>
      <c r="M21" s="174" t="s">
        <v>197</v>
      </c>
      <c r="N21" s="181">
        <v>5</v>
      </c>
      <c r="O21" s="174" t="s">
        <v>198</v>
      </c>
      <c r="P21" s="174" t="s">
        <v>199</v>
      </c>
      <c r="Q21" s="177" t="s">
        <v>200</v>
      </c>
      <c r="R21" s="182">
        <v>97460</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222</v>
      </c>
      <c r="B22" s="174">
        <v>12</v>
      </c>
      <c r="C22" s="174">
        <v>55657</v>
      </c>
      <c r="D22" s="175" t="s">
        <v>223</v>
      </c>
      <c r="E22" s="176" t="s">
        <v>85</v>
      </c>
      <c r="F22" s="177" t="s">
        <v>85</v>
      </c>
      <c r="G22" s="178" t="s">
        <v>128</v>
      </c>
      <c r="H22" s="178" t="s">
        <v>128</v>
      </c>
      <c r="I22" s="179"/>
      <c r="J22" s="180" t="s">
        <v>195</v>
      </c>
      <c r="K22" s="174" t="s">
        <v>203</v>
      </c>
      <c r="L22" s="174">
        <v>8</v>
      </c>
      <c r="M22" s="174" t="s">
        <v>197</v>
      </c>
      <c r="N22" s="181">
        <v>8</v>
      </c>
      <c r="O22" s="174" t="s">
        <v>198</v>
      </c>
      <c r="P22" s="174" t="s">
        <v>199</v>
      </c>
      <c r="Q22" s="177" t="s">
        <v>200</v>
      </c>
      <c r="R22" s="182">
        <v>281352</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25">
      <c r="A23" s="138" t="s">
        <v>114</v>
      </c>
      <c r="B23" s="138"/>
      <c r="C23" s="138"/>
      <c r="D23" s="138"/>
      <c r="E23" s="138"/>
      <c r="F23" s="138"/>
      <c r="G23" s="138"/>
      <c r="H23" s="138"/>
      <c r="I23" s="138"/>
      <c r="J23" s="138"/>
      <c r="K23" s="138"/>
      <c r="L23" s="138"/>
      <c r="M23" s="138"/>
      <c r="N23" s="138"/>
      <c r="O23" s="138"/>
      <c r="P23" s="138"/>
      <c r="Q23" s="138"/>
      <c r="R23" s="138"/>
      <c r="S23" s="138"/>
      <c r="T23" s="138"/>
      <c r="U23" s="138"/>
      <c r="V23" s="138"/>
      <c r="W23" s="139"/>
      <c r="X23" s="104">
        <f>SUM(Z8:Z32)</f>
        <v>0</v>
      </c>
      <c r="Y23" s="86"/>
      <c r="Z23" s="85"/>
      <c r="AA23" s="85"/>
      <c r="AB23" s="85"/>
      <c r="AC23" s="85"/>
    </row>
    <row r="24" spans="1:35" ht="50.1" customHeight="1" x14ac:dyDescent="0.25">
      <c r="A24" s="140" t="s">
        <v>115</v>
      </c>
      <c r="B24" s="138"/>
      <c r="C24" s="138"/>
      <c r="D24" s="138"/>
      <c r="E24" s="138"/>
      <c r="F24" s="138"/>
      <c r="G24" s="138"/>
      <c r="H24" s="138"/>
      <c r="I24" s="138"/>
      <c r="J24" s="138"/>
      <c r="K24" s="138"/>
      <c r="L24" s="138"/>
      <c r="M24" s="138"/>
      <c r="N24" s="138"/>
      <c r="O24" s="138"/>
      <c r="P24" s="138"/>
      <c r="Q24" s="138"/>
      <c r="R24" s="138"/>
      <c r="S24" s="138"/>
      <c r="T24" s="138"/>
      <c r="U24" s="138"/>
      <c r="V24" s="138"/>
      <c r="W24" s="139"/>
      <c r="X24" s="104">
        <f>SUM(AB10:AB25)</f>
        <v>0</v>
      </c>
      <c r="Y24" s="86"/>
      <c r="Z24" s="85"/>
      <c r="AA24" s="85"/>
      <c r="AB24" s="85"/>
      <c r="AC24" s="85"/>
    </row>
    <row r="25" spans="1:35" ht="50.1" customHeight="1" x14ac:dyDescent="0.25">
      <c r="A25" s="140" t="s">
        <v>81</v>
      </c>
      <c r="B25" s="138"/>
      <c r="C25" s="138"/>
      <c r="D25" s="138"/>
      <c r="E25" s="138"/>
      <c r="F25" s="138"/>
      <c r="G25" s="138"/>
      <c r="H25" s="138"/>
      <c r="I25" s="138"/>
      <c r="J25" s="138"/>
      <c r="K25" s="138"/>
      <c r="L25" s="138"/>
      <c r="M25" s="138"/>
      <c r="N25" s="138"/>
      <c r="O25" s="138"/>
      <c r="P25" s="138"/>
      <c r="Q25" s="138"/>
      <c r="R25" s="138"/>
      <c r="S25" s="138"/>
      <c r="T25" s="138"/>
      <c r="U25" s="138"/>
      <c r="V25" s="138"/>
      <c r="W25" s="139"/>
      <c r="X25" s="104">
        <f>SUM(AA:AA)</f>
        <v>0</v>
      </c>
      <c r="Y25" s="86"/>
      <c r="Z25" s="85"/>
      <c r="AA25" s="85"/>
      <c r="AB25" s="85"/>
      <c r="AC25" s="85"/>
    </row>
    <row r="26" spans="1:35" ht="50.1" customHeight="1" x14ac:dyDescent="0.25">
      <c r="B26" s="58" t="s">
        <v>55</v>
      </c>
      <c r="C26" s="17"/>
      <c r="D26" s="77"/>
      <c r="E26" s="77"/>
      <c r="F26" s="77"/>
      <c r="G26" s="77"/>
      <c r="H26" s="77"/>
      <c r="I26" s="78"/>
      <c r="J26" s="78"/>
      <c r="K26" s="78"/>
      <c r="L26" s="78"/>
      <c r="M26" s="78"/>
      <c r="N26" s="78"/>
      <c r="O26" s="78"/>
      <c r="P26" s="78"/>
      <c r="Q26" s="78"/>
      <c r="R26" s="78"/>
      <c r="S26" s="79"/>
      <c r="T26" s="79"/>
      <c r="U26" s="79"/>
      <c r="V26" s="79"/>
      <c r="W26" s="79"/>
      <c r="X26" s="80"/>
      <c r="Y26" s="80"/>
    </row>
    <row r="27" spans="1:35" ht="50.1" customHeight="1" x14ac:dyDescent="0.25">
      <c r="B27" s="58" t="s">
        <v>56</v>
      </c>
      <c r="D27" s="81"/>
      <c r="E27" s="81"/>
      <c r="F27" s="81"/>
      <c r="G27" s="81"/>
      <c r="H27" s="81"/>
      <c r="I27" s="76"/>
      <c r="J27" s="76"/>
      <c r="K27" s="76"/>
      <c r="L27" s="76"/>
      <c r="M27" s="76"/>
      <c r="N27" s="76"/>
      <c r="O27" s="76"/>
      <c r="P27" s="76"/>
      <c r="Q27" s="76"/>
      <c r="R27" s="76"/>
      <c r="S27" s="82"/>
      <c r="T27" s="82"/>
      <c r="U27" s="82"/>
      <c r="V27" s="82"/>
      <c r="W27" s="82"/>
      <c r="X27" s="83"/>
      <c r="Y27" s="83"/>
    </row>
    <row r="28" spans="1:35" ht="50.1" customHeight="1" x14ac:dyDescent="0.25">
      <c r="H28" s="19"/>
      <c r="I28" s="18"/>
      <c r="J28" s="18"/>
      <c r="S28" s="21"/>
      <c r="T28" s="21"/>
      <c r="U28" s="21"/>
      <c r="V28" s="21"/>
      <c r="W28" s="21"/>
      <c r="X28" s="10"/>
      <c r="Y28" s="10"/>
    </row>
    <row r="29" spans="1:35" ht="50.1" customHeight="1" x14ac:dyDescent="0.25">
      <c r="A29" s="13"/>
      <c r="B29" s="13"/>
      <c r="C29" s="13"/>
      <c r="D29" s="1" t="s">
        <v>22</v>
      </c>
      <c r="E29" s="38"/>
      <c r="F29" s="38"/>
      <c r="G29" s="37"/>
      <c r="H29" s="76" t="s">
        <v>69</v>
      </c>
      <c r="I29" s="19"/>
      <c r="J29" s="20"/>
      <c r="K29" s="14"/>
      <c r="L29" s="14"/>
      <c r="M29" s="14"/>
      <c r="N29" s="14"/>
      <c r="O29" s="14"/>
      <c r="P29" s="14"/>
      <c r="Q29" s="14"/>
      <c r="R29" s="14"/>
      <c r="S29" s="20"/>
      <c r="T29" s="20"/>
      <c r="U29" s="20"/>
      <c r="V29" s="20"/>
      <c r="W29" s="20"/>
      <c r="X29" s="14"/>
      <c r="Y29" s="14"/>
      <c r="Z29" s="72"/>
    </row>
    <row r="30" spans="1:35" ht="50.1" customHeight="1" x14ac:dyDescent="0.25">
      <c r="D30" s="37" t="s">
        <v>8</v>
      </c>
      <c r="E30" s="1"/>
      <c r="F30" s="1"/>
      <c r="G30" s="1"/>
      <c r="H30" s="18"/>
      <c r="I30" s="19"/>
      <c r="J30" s="18"/>
      <c r="S30" s="22"/>
      <c r="T30" s="22"/>
      <c r="U30" s="22"/>
      <c r="V30" s="22"/>
      <c r="W30" s="22"/>
    </row>
    <row r="31" spans="1:35" ht="50.1" customHeight="1" x14ac:dyDescent="0.25">
      <c r="D31" s="1" t="s">
        <v>9</v>
      </c>
      <c r="E31" s="1"/>
      <c r="F31" s="1"/>
      <c r="G31" s="1"/>
      <c r="H31" s="18"/>
      <c r="I31" s="19"/>
      <c r="J31" s="18"/>
      <c r="S31" s="22"/>
      <c r="T31" s="22"/>
      <c r="U31" s="22"/>
      <c r="V31" s="22"/>
      <c r="W31" s="22"/>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9:G29" name="Диапазон4"/>
    <protectedRange sqref="D30" name="Диапазон5"/>
    <protectedRange sqref="Q11:Q22" name="ППРФ925_1"/>
    <protectedRange sqref="I11:J22" name="Диапазон2_1_2"/>
    <protectedRange sqref="S11:T22" name="Диапазон3_1_1"/>
    <protectedRange sqref="G11:G22" name="Диапазон2_1_1_2"/>
    <protectedRange sqref="H11:H22" name="Диапазон2_1_1_1_1"/>
    <protectedRange sqref="F11:F22" name="Диапазон8_1"/>
  </protectedRanges>
  <mergeCells count="15">
    <mergeCell ref="H5:X5"/>
    <mergeCell ref="A23:W23"/>
    <mergeCell ref="A24:W24"/>
    <mergeCell ref="A25:W25"/>
    <mergeCell ref="AJ1:AN2"/>
    <mergeCell ref="AD8:AG8"/>
    <mergeCell ref="H1:P1"/>
    <mergeCell ref="B3:D3"/>
    <mergeCell ref="B6:D6"/>
    <mergeCell ref="E6:L6"/>
    <mergeCell ref="H2:P2"/>
    <mergeCell ref="F8:X8"/>
    <mergeCell ref="H3:P3"/>
    <mergeCell ref="H4:X4"/>
    <mergeCell ref="H7:P7"/>
  </mergeCells>
  <conditionalFormatting sqref="S11:S22">
    <cfRule type="expression" dxfId="0" priority="1">
      <formula>S11&gt;IF(#REF!=0,S11,#REF!)</formula>
    </cfRule>
  </conditionalFormatting>
  <dataValidations count="5">
    <dataValidation type="list" allowBlank="1" showInputMessage="1" showErrorMessage="1" sqref="Q11:Q22">
      <formula1>$AJ$5:$AK$5</formula1>
    </dataValidation>
    <dataValidation type="list" sqref="G11:H2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2">
      <formula1>$AJ$3:$AL$3</formula1>
    </dataValidation>
    <dataValidation type="list" sqref="J11:J2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2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132688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132688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132688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2017-09-15T06:00:30Z</dcterms:modified>
  <cp:contentStatus>v2017_1</cp:contentStatus>
</cp:coreProperties>
</file>