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4360" windowHeight="10995" activeTab="1"/>
  </bookViews>
  <sheets>
    <sheet name="ГПЗ" sheetId="1" r:id="rId1"/>
    <sheet name="МСП" sheetId="2" r:id="rId2"/>
  </sheets>
  <definedNames>
    <definedName name="_xlnm._FilterDatabase" localSheetId="0" hidden="1">ГПЗ!$A$18:$Q$35</definedName>
    <definedName name="_xlnm.Print_Titles" localSheetId="0">ГПЗ!$15:$18</definedName>
    <definedName name="_xlnm.Print_Titles" localSheetId="1">МСП!$22:$25</definedName>
    <definedName name="_xlnm.Print_Area" localSheetId="1">МСП!$A$1:$O$44</definedName>
  </definedNames>
  <calcPr calcId="145621"/>
</workbook>
</file>

<file path=xl/calcChain.xml><?xml version="1.0" encoding="utf-8"?>
<calcChain xmlns="http://schemas.openxmlformats.org/spreadsheetml/2006/main">
  <c r="B36" i="2" l="1"/>
  <c r="C36" i="2"/>
  <c r="D36" i="2"/>
  <c r="E36" i="2"/>
  <c r="F36" i="2"/>
  <c r="G36" i="2"/>
  <c r="H36" i="2"/>
  <c r="I36" i="2"/>
  <c r="J36" i="2"/>
  <c r="K36" i="2"/>
  <c r="L36" i="2"/>
  <c r="M36" i="2"/>
  <c r="N36" i="2"/>
  <c r="O36" i="2"/>
  <c r="B37" i="2"/>
  <c r="C37" i="2"/>
  <c r="D37" i="2"/>
  <c r="E37" i="2"/>
  <c r="F37" i="2"/>
  <c r="G37" i="2"/>
  <c r="H37" i="2"/>
  <c r="I37" i="2"/>
  <c r="J37" i="2"/>
  <c r="K37" i="2"/>
  <c r="L37" i="2"/>
  <c r="M37" i="2"/>
  <c r="N37" i="2"/>
  <c r="O37" i="2"/>
  <c r="A37" i="2"/>
  <c r="A36" i="2"/>
  <c r="B35" i="2" l="1"/>
  <c r="C35" i="2"/>
  <c r="D35" i="2"/>
  <c r="E35" i="2"/>
  <c r="F35" i="2"/>
  <c r="G35" i="2"/>
  <c r="H35" i="2"/>
  <c r="I35" i="2"/>
  <c r="J35" i="2"/>
  <c r="K35" i="2"/>
  <c r="L35" i="2"/>
  <c r="M35" i="2"/>
  <c r="N35" i="2"/>
  <c r="O35" i="2"/>
  <c r="A35" i="2"/>
  <c r="B34" i="2" l="1"/>
  <c r="C34" i="2"/>
  <c r="D34" i="2"/>
  <c r="E34" i="2"/>
  <c r="F34" i="2"/>
  <c r="G34" i="2"/>
  <c r="H34" i="2"/>
  <c r="I34" i="2"/>
  <c r="J34" i="2"/>
  <c r="K34" i="2"/>
  <c r="L34" i="2"/>
  <c r="M34" i="2"/>
  <c r="N34" i="2"/>
  <c r="O34" i="2"/>
  <c r="A34" i="2"/>
  <c r="N2" i="2" l="1"/>
  <c r="N3" i="2"/>
  <c r="G41" i="2" s="1"/>
  <c r="G51" i="1" l="1"/>
  <c r="K27" i="1"/>
  <c r="B33" i="2" l="1"/>
  <c r="C33" i="2"/>
  <c r="D33" i="2"/>
  <c r="E33" i="2"/>
  <c r="F33" i="2"/>
  <c r="G33" i="2"/>
  <c r="H33" i="2"/>
  <c r="I33" i="2"/>
  <c r="J33" i="2"/>
  <c r="K33" i="2"/>
  <c r="L33" i="2"/>
  <c r="M33" i="2"/>
  <c r="N33" i="2"/>
  <c r="O33" i="2"/>
  <c r="A33" i="2"/>
  <c r="A31" i="2"/>
  <c r="B31" i="2"/>
  <c r="C31" i="2"/>
  <c r="D31" i="2"/>
  <c r="E31" i="2"/>
  <c r="F31" i="2"/>
  <c r="G31" i="2"/>
  <c r="H31" i="2"/>
  <c r="I31" i="2"/>
  <c r="J31" i="2"/>
  <c r="K31" i="2"/>
  <c r="L31" i="2"/>
  <c r="M31" i="2"/>
  <c r="N31" i="2"/>
  <c r="O31" i="2"/>
  <c r="A32" i="2"/>
  <c r="B32" i="2"/>
  <c r="C32" i="2"/>
  <c r="D32" i="2"/>
  <c r="E32" i="2"/>
  <c r="F32" i="2"/>
  <c r="G32" i="2"/>
  <c r="H32" i="2"/>
  <c r="I32" i="2"/>
  <c r="J32" i="2"/>
  <c r="K32" i="2"/>
  <c r="L32" i="2"/>
  <c r="M32" i="2"/>
  <c r="N32" i="2"/>
  <c r="O32" i="2"/>
  <c r="A28" i="2"/>
  <c r="B28" i="2"/>
  <c r="C28" i="2"/>
  <c r="D28" i="2"/>
  <c r="E28" i="2"/>
  <c r="F28" i="2"/>
  <c r="G28" i="2"/>
  <c r="H28" i="2"/>
  <c r="I28" i="2"/>
  <c r="J28" i="2"/>
  <c r="K28" i="2"/>
  <c r="L28" i="2"/>
  <c r="M28" i="2"/>
  <c r="N28" i="2"/>
  <c r="O28" i="2"/>
  <c r="A29" i="2"/>
  <c r="B29" i="2"/>
  <c r="C29" i="2"/>
  <c r="D29" i="2"/>
  <c r="E29" i="2"/>
  <c r="F29" i="2"/>
  <c r="G29" i="2"/>
  <c r="H29" i="2"/>
  <c r="I29" i="2"/>
  <c r="J29" i="2"/>
  <c r="K29" i="2"/>
  <c r="L29" i="2"/>
  <c r="M29" i="2"/>
  <c r="N29" i="2"/>
  <c r="O29" i="2"/>
  <c r="A30" i="2"/>
  <c r="B30" i="2"/>
  <c r="C30" i="2"/>
  <c r="D30" i="2"/>
  <c r="E30" i="2"/>
  <c r="F30" i="2"/>
  <c r="G30" i="2"/>
  <c r="H30" i="2"/>
  <c r="I30" i="2"/>
  <c r="J30" i="2"/>
  <c r="K30" i="2"/>
  <c r="L30" i="2"/>
  <c r="M30" i="2"/>
  <c r="N30" i="2"/>
  <c r="O30" i="2"/>
  <c r="B27" i="2"/>
  <c r="C27" i="2"/>
  <c r="D27" i="2"/>
  <c r="E27" i="2"/>
  <c r="F27" i="2"/>
  <c r="G27" i="2"/>
  <c r="H27" i="2"/>
  <c r="I27" i="2"/>
  <c r="J27" i="2"/>
  <c r="K27" i="2"/>
  <c r="L27" i="2"/>
  <c r="M27" i="2"/>
  <c r="N27" i="2"/>
  <c r="O27" i="2"/>
  <c r="A27" i="2"/>
  <c r="C26" i="2"/>
  <c r="D26" i="2"/>
  <c r="E26" i="2"/>
  <c r="F26" i="2"/>
  <c r="G26" i="2"/>
  <c r="H26" i="2"/>
  <c r="I26" i="2"/>
  <c r="J26" i="2"/>
  <c r="K26" i="2"/>
  <c r="L26" i="2"/>
  <c r="M26" i="2"/>
  <c r="N26" i="2"/>
  <c r="O26" i="2"/>
  <c r="A26" i="2"/>
  <c r="O2" i="2"/>
  <c r="K35" i="1" l="1"/>
  <c r="B26" i="2"/>
</calcChain>
</file>

<file path=xl/sharedStrings.xml><?xml version="1.0" encoding="utf-8"?>
<sst xmlns="http://schemas.openxmlformats.org/spreadsheetml/2006/main" count="457" uniqueCount="146">
  <si>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</si>
  <si>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</si>
  <si>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</si>
  <si>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</si>
  <si>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</si>
  <si>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</si>
  <si>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</si>
  <si>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</si>
  <si>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</si>
  <si>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</si>
  <si>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</si>
  <si>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</si>
  <si>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</si>
  <si>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</si>
  <si>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</si>
  <si>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</si>
  <si>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</si>
  <si>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</si>
  <si>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</si>
  <si>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</si>
  <si>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</si>
  <si>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</si>
  <si>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</si>
  <si>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</si>
  <si>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</si>
  <si>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</si>
  <si>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</si>
  <si>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</si>
  <si>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</si>
  <si>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</si>
  <si>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</si>
  <si>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</si>
  <si>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</si>
  <si>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</si>
  <si>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</si>
  <si>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</si>
  <si>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</si>
  <si>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</si>
  <si>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</si>
  <si>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</si>
  <si>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</si>
  <si>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</si>
  <si>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</si>
  <si>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</si>
  <si>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</si>
  <si>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</si>
  <si>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</si>
  <si>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</si>
  <si>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</si>
  <si>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</si>
  <si>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</si>
  <si>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</si>
  <si>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</si>
  <si>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</si>
  <si>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Поставка автомобиля Toyota</t>
  </si>
  <si>
    <t>Да</t>
  </si>
  <si>
    <t>26.20</t>
  </si>
  <si>
    <t>12.00</t>
  </si>
  <si>
    <t>Поставка серверного оборудования</t>
  </si>
  <si>
    <t>6.00</t>
  </si>
  <si>
    <t>47.51.</t>
  </si>
  <si>
    <t>32.99.11.199.</t>
  </si>
  <si>
    <t>Поставка средств индивидуальной защиты</t>
  </si>
  <si>
    <t>414.00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</si>
  <si>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</si>
  <si>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</si>
  <si>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</si>
  <si>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</si>
  <si>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</si>
  <si>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</si>
  <si>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</si>
  <si>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</si>
  <si>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</si>
  <si>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</si>
  <si>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</si>
  <si>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</si>
  <si>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</si>
  <si>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</si>
  <si>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</si>
  <si>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</si>
  <si>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</si>
  <si>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</si>
  <si>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</si>
  <si>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</si>
  <si>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</si>
  <si>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</si>
  <si>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</si>
  <si>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</si>
  <si>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</si>
  <si>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</si>
  <si>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</si>
  <si>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</si>
  <si>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</si>
  <si>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</si>
  <si>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Поставка коммутационного оборудования</t>
  </si>
  <si>
    <t>26.3.</t>
  </si>
  <si>
    <t>100.00</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</si>
  <si>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</si>
  <si>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</si>
  <si>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</si>
  <si>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</si>
  <si>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</si>
  <si>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</si>
  <si>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</si>
  <si>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</si>
  <si>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</si>
  <si>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</si>
  <si>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</si>
  <si>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</si>
  <si>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</si>
  <si>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</si>
  <si>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</si>
  <si>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Поставка шин и дисков автомобильных</t>
  </si>
  <si>
    <t>Поставка автомобильных жидкостей</t>
  </si>
  <si>
    <t>3194.00</t>
  </si>
  <si>
    <t>22.11.11.000</t>
  </si>
  <si>
    <t>45.3.</t>
  </si>
  <si>
    <t>19.20.2.</t>
  </si>
  <si>
    <t>Услуга страхования автогражданской ответственности ОСАГО</t>
  </si>
  <si>
    <t>Поставка масла для газовых двигателей</t>
  </si>
  <si>
    <t>Литр; кубический дециметр</t>
  </si>
  <si>
    <t>180.00</t>
  </si>
  <si>
    <t>Работа по текущему ремонту помещения</t>
  </si>
  <si>
    <t>Поставка газа</t>
  </si>
  <si>
    <t>135000.00</t>
  </si>
  <si>
    <t>29.10.</t>
  </si>
  <si>
    <t>80.10.12.000.</t>
  </si>
  <si>
    <t>80.10.</t>
  </si>
  <si>
    <t>69.10.1.</t>
  </si>
  <si>
    <t>69.10.</t>
  </si>
  <si>
    <t>43.3.</t>
  </si>
  <si>
    <t>06.2.</t>
  </si>
  <si>
    <t>35.2.</t>
  </si>
  <si>
    <t>Тысяча кубических метров</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</si>
  <si>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</si>
  <si>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</si>
  <si>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62.03.13</t>
  </si>
  <si>
    <t>62.03.12</t>
  </si>
  <si>
    <t>Услуга по сопровождению программного комплекса</t>
  </si>
  <si>
    <t>46.4.</t>
  </si>
  <si>
    <t>17.23.14</t>
  </si>
  <si>
    <t>Поставка бумаги</t>
  </si>
  <si>
    <t>Пачка</t>
  </si>
  <si>
    <t>8000.00</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</si>
  <si>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7 543 449 417.02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</si>
  <si>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22 140 719.73 рублей (26.40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</si>
</sst>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3" fillId="0" borderId="0"/>
  </cellStyleXfs>
  <cellXfs count="97">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 fillId="0"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4" fontId="1" fillId="0" borderId="7" xfId="0" applyNumberFormat="1" applyFont="1" applyBorder="1" applyAlignment="1" applyProtection="1">
      <alignment horizontal="center" vertical="center" wrapText="1"/>
      <protection locked="0"/>
    </xf>
    <xf numFmtId="165" fontId="1" fillId="0" borderId="7" xfId="0" applyNumberFormat="1" applyFont="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2" fillId="0" borderId="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0" fillId="0" borderId="0" xfId="0" applyFill="1" applyProtection="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4" fontId="1" fillId="4" borderId="7" xfId="0" applyNumberFormat="1" applyFont="1" applyFill="1" applyBorder="1" applyAlignment="1" applyProtection="1">
      <alignment horizontal="center" vertical="center" wrapText="1"/>
      <protection locked="0"/>
    </xf>
    <xf numFmtId="165" fontId="1" fillId="4" borderId="7" xfId="0" applyNumberFormat="1"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opLeftCell="A40" zoomScaleNormal="100" zoomScaleSheetLayoutView="85" workbookViewId="0">
      <selection activeCell="A45" sqref="A45:O47"/>
    </sheetView>
  </sheetViews>
  <sheetFormatPr defaultRowHeight="15.75" x14ac:dyDescent="0.25"/>
  <cols>
    <col min="1" max="3" width="9" style="1"/>
    <col min="4" max="4" width="27.75" style="1" customWidth="1"/>
    <col min="5" max="5" width="29.375" style="1" customWidth="1"/>
    <col min="6" max="6" width="4.25" style="1" customWidth="1"/>
    <col min="7" max="7" width="9" style="1"/>
    <col min="8" max="8" width="6.375" style="1" customWidth="1"/>
    <col min="9" max="9" width="10.25" style="1" customWidth="1"/>
    <col min="10" max="10" width="9.875" style="1" customWidth="1"/>
    <col min="11" max="11" width="11" style="1" customWidth="1"/>
    <col min="12" max="12" width="9.625" style="1" customWidth="1"/>
    <col min="13" max="13" width="9.75" style="1" customWidth="1"/>
    <col min="14" max="14" width="10.75" style="1" customWidth="1"/>
    <col min="15" max="15" width="6.375" style="1" customWidth="1"/>
    <col min="16" max="16" width="9" style="1"/>
    <col min="17" max="17" width="10.875" style="1" bestFit="1" customWidth="1"/>
    <col min="18" max="16384" width="9" style="1"/>
  </cols>
  <sheetData>
    <row r="1" spans="1:15" x14ac:dyDescent="0.25">
      <c r="M1" s="68" t="s">
        <v>0</v>
      </c>
      <c r="N1" s="68"/>
      <c r="O1" s="68"/>
    </row>
    <row r="2" spans="1:15" ht="15" customHeight="1" x14ac:dyDescent="0.25">
      <c r="M2" s="2" t="s">
        <v>1</v>
      </c>
      <c r="N2" s="3">
        <v>43455</v>
      </c>
      <c r="O2" s="4" t="s">
        <v>101</v>
      </c>
    </row>
    <row r="3" spans="1:15" ht="23.25" x14ac:dyDescent="0.25">
      <c r="M3" s="2" t="s">
        <v>2</v>
      </c>
      <c r="N3" s="5">
        <v>43528</v>
      </c>
    </row>
    <row r="4" spans="1:15" x14ac:dyDescent="0.25">
      <c r="A4" s="69" t="s">
        <v>97</v>
      </c>
      <c r="B4" s="69"/>
      <c r="C4" s="69"/>
      <c r="D4" s="69"/>
      <c r="E4" s="69"/>
      <c r="F4" s="69"/>
      <c r="G4" s="69"/>
      <c r="H4" s="69"/>
      <c r="I4" s="69"/>
      <c r="J4" s="69"/>
      <c r="K4" s="69"/>
      <c r="L4" s="69"/>
      <c r="M4" s="69"/>
      <c r="N4" s="69"/>
      <c r="O4" s="69"/>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70" t="s">
        <v>3</v>
      </c>
      <c r="B7" s="71"/>
      <c r="C7" s="72"/>
      <c r="D7" s="70" t="s">
        <v>4</v>
      </c>
      <c r="E7" s="71"/>
      <c r="F7" s="71"/>
      <c r="G7" s="71"/>
      <c r="H7" s="71"/>
      <c r="I7" s="71"/>
      <c r="J7" s="71"/>
      <c r="K7" s="71"/>
      <c r="L7" s="71"/>
      <c r="M7" s="71"/>
      <c r="N7" s="71"/>
      <c r="O7" s="72"/>
    </row>
    <row r="8" spans="1:15" x14ac:dyDescent="0.25">
      <c r="A8" s="70" t="s">
        <v>5</v>
      </c>
      <c r="B8" s="71"/>
      <c r="C8" s="72"/>
      <c r="D8" s="70" t="s">
        <v>6</v>
      </c>
      <c r="E8" s="71"/>
      <c r="F8" s="71"/>
      <c r="G8" s="71"/>
      <c r="H8" s="71"/>
      <c r="I8" s="71"/>
      <c r="J8" s="71"/>
      <c r="K8" s="71"/>
      <c r="L8" s="71"/>
      <c r="M8" s="71"/>
      <c r="N8" s="71"/>
      <c r="O8" s="72"/>
    </row>
    <row r="9" spans="1:15" x14ac:dyDescent="0.25">
      <c r="A9" s="70" t="s">
        <v>7</v>
      </c>
      <c r="B9" s="71"/>
      <c r="C9" s="72"/>
      <c r="D9" s="70" t="s">
        <v>8</v>
      </c>
      <c r="E9" s="71"/>
      <c r="F9" s="71"/>
      <c r="G9" s="71"/>
      <c r="H9" s="71"/>
      <c r="I9" s="71"/>
      <c r="J9" s="71"/>
      <c r="K9" s="71"/>
      <c r="L9" s="71"/>
      <c r="M9" s="71"/>
      <c r="N9" s="71"/>
      <c r="O9" s="72"/>
    </row>
    <row r="10" spans="1:15" x14ac:dyDescent="0.25">
      <c r="A10" s="70" t="s">
        <v>9</v>
      </c>
      <c r="B10" s="71"/>
      <c r="C10" s="72"/>
      <c r="D10" s="70" t="s">
        <v>10</v>
      </c>
      <c r="E10" s="71"/>
      <c r="F10" s="71"/>
      <c r="G10" s="71"/>
      <c r="H10" s="71"/>
      <c r="I10" s="71"/>
      <c r="J10" s="71"/>
      <c r="K10" s="71"/>
      <c r="L10" s="71"/>
      <c r="M10" s="71"/>
      <c r="N10" s="71"/>
      <c r="O10" s="72"/>
    </row>
    <row r="11" spans="1:15" x14ac:dyDescent="0.25">
      <c r="A11" s="70" t="s">
        <v>11</v>
      </c>
      <c r="B11" s="71"/>
      <c r="C11" s="72"/>
      <c r="D11" s="73">
        <v>3702232505</v>
      </c>
      <c r="E11" s="74"/>
      <c r="F11" s="74"/>
      <c r="G11" s="74"/>
      <c r="H11" s="74"/>
      <c r="I11" s="74"/>
      <c r="J11" s="74"/>
      <c r="K11" s="74"/>
      <c r="L11" s="74"/>
      <c r="M11" s="74"/>
      <c r="N11" s="74"/>
      <c r="O11" s="75"/>
    </row>
    <row r="12" spans="1:15" x14ac:dyDescent="0.25">
      <c r="A12" s="70" t="s">
        <v>12</v>
      </c>
      <c r="B12" s="71"/>
      <c r="C12" s="72"/>
      <c r="D12" s="73">
        <v>370201001</v>
      </c>
      <c r="E12" s="74"/>
      <c r="F12" s="74"/>
      <c r="G12" s="74"/>
      <c r="H12" s="74"/>
      <c r="I12" s="74"/>
      <c r="J12" s="74"/>
      <c r="K12" s="74"/>
      <c r="L12" s="74"/>
      <c r="M12" s="74"/>
      <c r="N12" s="74"/>
      <c r="O12" s="75"/>
    </row>
    <row r="13" spans="1:15" x14ac:dyDescent="0.25">
      <c r="A13" s="70" t="s">
        <v>13</v>
      </c>
      <c r="B13" s="71"/>
      <c r="C13" s="72"/>
      <c r="D13" s="70">
        <v>24401000000</v>
      </c>
      <c r="E13" s="71"/>
      <c r="F13" s="71"/>
      <c r="G13" s="71"/>
      <c r="H13" s="71"/>
      <c r="I13" s="71"/>
      <c r="J13" s="71"/>
      <c r="K13" s="71"/>
      <c r="L13" s="71"/>
      <c r="M13" s="71"/>
      <c r="N13" s="71"/>
      <c r="O13" s="72"/>
    </row>
    <row r="14" spans="1:15" x14ac:dyDescent="0.25">
      <c r="A14" s="9"/>
      <c r="B14" s="9"/>
      <c r="C14" s="9"/>
      <c r="D14" s="9"/>
      <c r="E14" s="9"/>
      <c r="F14" s="9"/>
      <c r="G14" s="9"/>
      <c r="H14" s="9"/>
      <c r="I14" s="9"/>
      <c r="J14" s="9"/>
      <c r="K14" s="10"/>
      <c r="L14" s="9"/>
      <c r="M14" s="9"/>
      <c r="N14" s="9"/>
      <c r="O14" s="9"/>
    </row>
    <row r="15" spans="1:15" x14ac:dyDescent="0.25">
      <c r="A15" s="76" t="s">
        <v>14</v>
      </c>
      <c r="B15" s="77" t="s">
        <v>15</v>
      </c>
      <c r="C15" s="77" t="s">
        <v>16</v>
      </c>
      <c r="D15" s="76" t="s">
        <v>17</v>
      </c>
      <c r="E15" s="76"/>
      <c r="F15" s="76"/>
      <c r="G15" s="76"/>
      <c r="H15" s="76"/>
      <c r="I15" s="76"/>
      <c r="J15" s="76"/>
      <c r="K15" s="76"/>
      <c r="L15" s="76"/>
      <c r="M15" s="76"/>
      <c r="N15" s="76" t="s">
        <v>18</v>
      </c>
      <c r="O15" s="76" t="s">
        <v>19</v>
      </c>
    </row>
    <row r="16" spans="1:15" ht="37.5" customHeight="1" x14ac:dyDescent="0.25">
      <c r="A16" s="76"/>
      <c r="B16" s="77"/>
      <c r="C16" s="77"/>
      <c r="D16" s="76" t="s">
        <v>20</v>
      </c>
      <c r="E16" s="76" t="s">
        <v>21</v>
      </c>
      <c r="F16" s="76" t="s">
        <v>22</v>
      </c>
      <c r="G16" s="76"/>
      <c r="H16" s="76" t="s">
        <v>23</v>
      </c>
      <c r="I16" s="76" t="s">
        <v>24</v>
      </c>
      <c r="J16" s="76"/>
      <c r="K16" s="78" t="s">
        <v>25</v>
      </c>
      <c r="L16" s="76" t="s">
        <v>26</v>
      </c>
      <c r="M16" s="76"/>
      <c r="N16" s="76"/>
      <c r="O16" s="76"/>
    </row>
    <row r="17" spans="1:17" ht="95.25" customHeight="1" x14ac:dyDescent="0.25">
      <c r="A17" s="76"/>
      <c r="B17" s="77"/>
      <c r="C17" s="77"/>
      <c r="D17" s="76"/>
      <c r="E17" s="76"/>
      <c r="F17" s="53" t="s">
        <v>27</v>
      </c>
      <c r="G17" s="19" t="s">
        <v>28</v>
      </c>
      <c r="H17" s="76"/>
      <c r="I17" s="53" t="s">
        <v>29</v>
      </c>
      <c r="J17" s="19" t="s">
        <v>28</v>
      </c>
      <c r="K17" s="78"/>
      <c r="L17" s="19" t="s">
        <v>30</v>
      </c>
      <c r="M17" s="19" t="s">
        <v>31</v>
      </c>
      <c r="N17" s="76"/>
      <c r="O17" s="19" t="s">
        <v>32</v>
      </c>
    </row>
    <row r="18" spans="1:17" x14ac:dyDescent="0.25">
      <c r="A18" s="26">
        <v>1</v>
      </c>
      <c r="B18" s="26">
        <v>2</v>
      </c>
      <c r="C18" s="26">
        <v>3</v>
      </c>
      <c r="D18" s="26">
        <v>4</v>
      </c>
      <c r="E18" s="26">
        <v>5</v>
      </c>
      <c r="F18" s="26">
        <v>6</v>
      </c>
      <c r="G18" s="26">
        <v>7</v>
      </c>
      <c r="H18" s="26">
        <v>8</v>
      </c>
      <c r="I18" s="26">
        <v>9</v>
      </c>
      <c r="J18" s="26">
        <v>10</v>
      </c>
      <c r="K18" s="54">
        <v>11</v>
      </c>
      <c r="L18" s="26">
        <v>12</v>
      </c>
      <c r="M18" s="26">
        <v>13</v>
      </c>
      <c r="N18" s="26">
        <v>14</v>
      </c>
      <c r="O18" s="26">
        <v>15</v>
      </c>
    </row>
    <row r="19" spans="1:17" ht="45" x14ac:dyDescent="0.25">
      <c r="A19" s="19">
        <v>18</v>
      </c>
      <c r="B19" s="55" t="s">
        <v>90</v>
      </c>
      <c r="C19" s="55" t="s">
        <v>85</v>
      </c>
      <c r="D19" s="19" t="s">
        <v>33</v>
      </c>
      <c r="E19" s="19" t="s">
        <v>34</v>
      </c>
      <c r="F19" s="19">
        <v>796</v>
      </c>
      <c r="G19" s="19" t="s">
        <v>35</v>
      </c>
      <c r="H19" s="27" t="s">
        <v>36</v>
      </c>
      <c r="I19" s="19">
        <v>24000000000</v>
      </c>
      <c r="J19" s="19" t="s">
        <v>37</v>
      </c>
      <c r="K19" s="24">
        <v>576000</v>
      </c>
      <c r="L19" s="25">
        <v>43525</v>
      </c>
      <c r="M19" s="25">
        <v>43800</v>
      </c>
      <c r="N19" s="19" t="s">
        <v>108</v>
      </c>
      <c r="O19" s="19" t="s">
        <v>38</v>
      </c>
      <c r="Q19" s="18"/>
    </row>
    <row r="20" spans="1:17" ht="45" x14ac:dyDescent="0.25">
      <c r="A20" s="19">
        <v>19</v>
      </c>
      <c r="B20" s="20" t="s">
        <v>39</v>
      </c>
      <c r="C20" s="20" t="s">
        <v>39</v>
      </c>
      <c r="D20" s="20" t="s">
        <v>40</v>
      </c>
      <c r="E20" s="20" t="s">
        <v>34</v>
      </c>
      <c r="F20" s="20">
        <v>876</v>
      </c>
      <c r="G20" s="20" t="s">
        <v>41</v>
      </c>
      <c r="H20" s="21" t="s">
        <v>42</v>
      </c>
      <c r="I20" s="20">
        <v>24000000000</v>
      </c>
      <c r="J20" s="20" t="s">
        <v>37</v>
      </c>
      <c r="K20" s="22">
        <v>5122213.92</v>
      </c>
      <c r="L20" s="23">
        <v>43586</v>
      </c>
      <c r="M20" s="23">
        <v>43952</v>
      </c>
      <c r="N20" s="58" t="s">
        <v>108</v>
      </c>
      <c r="O20" s="20" t="s">
        <v>38</v>
      </c>
    </row>
    <row r="21" spans="1:17" ht="45" x14ac:dyDescent="0.25">
      <c r="A21" s="19">
        <v>20</v>
      </c>
      <c r="B21" s="55" t="s">
        <v>43</v>
      </c>
      <c r="C21" s="55" t="s">
        <v>86</v>
      </c>
      <c r="D21" s="19" t="s">
        <v>89</v>
      </c>
      <c r="E21" s="19" t="s">
        <v>34</v>
      </c>
      <c r="F21" s="55">
        <v>876</v>
      </c>
      <c r="G21" s="55" t="s">
        <v>41</v>
      </c>
      <c r="H21" s="21" t="s">
        <v>42</v>
      </c>
      <c r="I21" s="19">
        <v>24000000000</v>
      </c>
      <c r="J21" s="19" t="s">
        <v>37</v>
      </c>
      <c r="K21" s="24">
        <v>989950</v>
      </c>
      <c r="L21" s="25">
        <v>43497</v>
      </c>
      <c r="M21" s="25">
        <v>43525</v>
      </c>
      <c r="N21" s="58" t="s">
        <v>108</v>
      </c>
      <c r="O21" s="20" t="s">
        <v>38</v>
      </c>
    </row>
    <row r="22" spans="1:17" ht="45" x14ac:dyDescent="0.25">
      <c r="A22" s="19">
        <v>21</v>
      </c>
      <c r="B22" s="55" t="s">
        <v>43</v>
      </c>
      <c r="C22" s="55" t="s">
        <v>86</v>
      </c>
      <c r="D22" s="19" t="s">
        <v>89</v>
      </c>
      <c r="E22" s="19" t="s">
        <v>34</v>
      </c>
      <c r="F22" s="55">
        <v>876</v>
      </c>
      <c r="G22" s="55" t="s">
        <v>41</v>
      </c>
      <c r="H22" s="21" t="s">
        <v>42</v>
      </c>
      <c r="I22" s="19">
        <v>24000000000</v>
      </c>
      <c r="J22" s="19" t="s">
        <v>37</v>
      </c>
      <c r="K22" s="24">
        <v>788782</v>
      </c>
      <c r="L22" s="25">
        <v>43525</v>
      </c>
      <c r="M22" s="25">
        <v>43617</v>
      </c>
      <c r="N22" s="58" t="s">
        <v>108</v>
      </c>
      <c r="O22" s="20" t="s">
        <v>38</v>
      </c>
    </row>
    <row r="23" spans="1:17" ht="45" x14ac:dyDescent="0.25">
      <c r="A23" s="19">
        <v>22</v>
      </c>
      <c r="B23" s="55" t="s">
        <v>43</v>
      </c>
      <c r="C23" s="55" t="s">
        <v>86</v>
      </c>
      <c r="D23" s="19" t="s">
        <v>89</v>
      </c>
      <c r="E23" s="19" t="s">
        <v>34</v>
      </c>
      <c r="F23" s="55">
        <v>876</v>
      </c>
      <c r="G23" s="55" t="s">
        <v>41</v>
      </c>
      <c r="H23" s="21" t="s">
        <v>42</v>
      </c>
      <c r="I23" s="19">
        <v>24000000000</v>
      </c>
      <c r="J23" s="19" t="s">
        <v>37</v>
      </c>
      <c r="K23" s="24">
        <v>788782</v>
      </c>
      <c r="L23" s="25">
        <v>43617</v>
      </c>
      <c r="M23" s="25">
        <v>43709</v>
      </c>
      <c r="N23" s="58" t="s">
        <v>108</v>
      </c>
      <c r="O23" s="20" t="s">
        <v>38</v>
      </c>
    </row>
    <row r="24" spans="1:17" ht="45" x14ac:dyDescent="0.25">
      <c r="A24" s="19">
        <v>23</v>
      </c>
      <c r="B24" s="55" t="s">
        <v>43</v>
      </c>
      <c r="C24" s="55" t="s">
        <v>86</v>
      </c>
      <c r="D24" s="19" t="s">
        <v>89</v>
      </c>
      <c r="E24" s="19" t="s">
        <v>34</v>
      </c>
      <c r="F24" s="55">
        <v>876</v>
      </c>
      <c r="G24" s="55" t="s">
        <v>41</v>
      </c>
      <c r="H24" s="21" t="s">
        <v>42</v>
      </c>
      <c r="I24" s="19">
        <v>24000000000</v>
      </c>
      <c r="J24" s="19" t="s">
        <v>37</v>
      </c>
      <c r="K24" s="24">
        <v>788782</v>
      </c>
      <c r="L24" s="25">
        <v>43709</v>
      </c>
      <c r="M24" s="25">
        <v>43800</v>
      </c>
      <c r="N24" s="58" t="s">
        <v>108</v>
      </c>
      <c r="O24" s="20" t="s">
        <v>38</v>
      </c>
    </row>
    <row r="25" spans="1:17" ht="45" x14ac:dyDescent="0.25">
      <c r="A25" s="19">
        <v>24</v>
      </c>
      <c r="B25" s="19" t="s">
        <v>44</v>
      </c>
      <c r="C25" s="19" t="s">
        <v>45</v>
      </c>
      <c r="D25" s="19" t="s">
        <v>46</v>
      </c>
      <c r="E25" s="19" t="s">
        <v>34</v>
      </c>
      <c r="F25" s="19">
        <v>796</v>
      </c>
      <c r="G25" s="19" t="s">
        <v>35</v>
      </c>
      <c r="H25" s="27" t="s">
        <v>47</v>
      </c>
      <c r="I25" s="19">
        <v>24000000000</v>
      </c>
      <c r="J25" s="19" t="s">
        <v>37</v>
      </c>
      <c r="K25" s="24">
        <v>998782.1</v>
      </c>
      <c r="L25" s="25">
        <v>43497</v>
      </c>
      <c r="M25" s="25">
        <v>43525</v>
      </c>
      <c r="N25" s="58" t="s">
        <v>108</v>
      </c>
      <c r="O25" s="20" t="s">
        <v>38</v>
      </c>
    </row>
    <row r="26" spans="1:17" ht="45" x14ac:dyDescent="0.25">
      <c r="A26" s="19">
        <v>25</v>
      </c>
      <c r="B26" s="19" t="s">
        <v>44</v>
      </c>
      <c r="C26" s="19" t="s">
        <v>48</v>
      </c>
      <c r="D26" s="19" t="s">
        <v>46</v>
      </c>
      <c r="E26" s="19" t="s">
        <v>34</v>
      </c>
      <c r="F26" s="19">
        <v>796</v>
      </c>
      <c r="G26" s="19" t="s">
        <v>35</v>
      </c>
      <c r="H26" s="27" t="s">
        <v>47</v>
      </c>
      <c r="I26" s="19">
        <v>24000000000</v>
      </c>
      <c r="J26" s="19" t="s">
        <v>37</v>
      </c>
      <c r="K26" s="24">
        <v>998782.1</v>
      </c>
      <c r="L26" s="25">
        <v>43525</v>
      </c>
      <c r="M26" s="25">
        <v>43617</v>
      </c>
      <c r="N26" s="58" t="s">
        <v>108</v>
      </c>
      <c r="O26" s="20" t="s">
        <v>38</v>
      </c>
    </row>
    <row r="27" spans="1:17" ht="45" x14ac:dyDescent="0.25">
      <c r="A27" s="19">
        <v>26</v>
      </c>
      <c r="B27" s="19" t="s">
        <v>44</v>
      </c>
      <c r="C27" s="19" t="s">
        <v>49</v>
      </c>
      <c r="D27" s="19" t="s">
        <v>46</v>
      </c>
      <c r="E27" s="19" t="s">
        <v>34</v>
      </c>
      <c r="F27" s="19">
        <v>796</v>
      </c>
      <c r="G27" s="19" t="s">
        <v>35</v>
      </c>
      <c r="H27" s="27" t="s">
        <v>96</v>
      </c>
      <c r="I27" s="19">
        <v>24000000000</v>
      </c>
      <c r="J27" s="19" t="s">
        <v>37</v>
      </c>
      <c r="K27" s="24">
        <f>998782.1*2</f>
        <v>1997564.2</v>
      </c>
      <c r="L27" s="25">
        <v>43617</v>
      </c>
      <c r="M27" s="25">
        <v>43709</v>
      </c>
      <c r="N27" s="58" t="s">
        <v>108</v>
      </c>
      <c r="O27" s="20" t="s">
        <v>38</v>
      </c>
    </row>
    <row r="28" spans="1:17" ht="45" x14ac:dyDescent="0.25">
      <c r="A28" s="19">
        <v>27</v>
      </c>
      <c r="B28" s="19" t="s">
        <v>93</v>
      </c>
      <c r="C28" s="19" t="s">
        <v>88</v>
      </c>
      <c r="D28" s="19" t="s">
        <v>50</v>
      </c>
      <c r="E28" s="19" t="s">
        <v>34</v>
      </c>
      <c r="F28" s="55">
        <v>876</v>
      </c>
      <c r="G28" s="55" t="s">
        <v>41</v>
      </c>
      <c r="H28" s="27" t="s">
        <v>42</v>
      </c>
      <c r="I28" s="19">
        <v>24000000000</v>
      </c>
      <c r="J28" s="19" t="s">
        <v>37</v>
      </c>
      <c r="K28" s="24">
        <v>779850</v>
      </c>
      <c r="L28" s="25">
        <v>43497</v>
      </c>
      <c r="M28" s="25">
        <v>43800</v>
      </c>
      <c r="N28" s="58" t="s">
        <v>108</v>
      </c>
      <c r="O28" s="20" t="s">
        <v>38</v>
      </c>
    </row>
    <row r="29" spans="1:17" ht="45" x14ac:dyDescent="0.25">
      <c r="A29" s="19">
        <v>28</v>
      </c>
      <c r="B29" s="19" t="s">
        <v>51</v>
      </c>
      <c r="C29" s="19" t="s">
        <v>87</v>
      </c>
      <c r="D29" s="19" t="s">
        <v>91</v>
      </c>
      <c r="E29" s="19" t="s">
        <v>34</v>
      </c>
      <c r="F29" s="63">
        <v>796</v>
      </c>
      <c r="G29" s="63" t="s">
        <v>35</v>
      </c>
      <c r="H29" s="27" t="s">
        <v>92</v>
      </c>
      <c r="I29" s="19">
        <v>24000000000</v>
      </c>
      <c r="J29" s="19" t="s">
        <v>37</v>
      </c>
      <c r="K29" s="24">
        <v>747000</v>
      </c>
      <c r="L29" s="25">
        <v>43647</v>
      </c>
      <c r="M29" s="25">
        <v>43800</v>
      </c>
      <c r="N29" s="58" t="s">
        <v>108</v>
      </c>
      <c r="O29" s="20" t="s">
        <v>38</v>
      </c>
    </row>
    <row r="30" spans="1:17" ht="45" x14ac:dyDescent="0.25">
      <c r="A30" s="19">
        <v>29</v>
      </c>
      <c r="B30" s="19" t="s">
        <v>93</v>
      </c>
      <c r="C30" s="19" t="s">
        <v>88</v>
      </c>
      <c r="D30" s="19" t="s">
        <v>52</v>
      </c>
      <c r="E30" s="19" t="s">
        <v>34</v>
      </c>
      <c r="F30" s="55">
        <v>876</v>
      </c>
      <c r="G30" s="55" t="s">
        <v>41</v>
      </c>
      <c r="H30" s="27" t="s">
        <v>42</v>
      </c>
      <c r="I30" s="19">
        <v>24000000000</v>
      </c>
      <c r="J30" s="19" t="s">
        <v>37</v>
      </c>
      <c r="K30" s="24">
        <v>508830</v>
      </c>
      <c r="L30" s="25">
        <v>43497</v>
      </c>
      <c r="M30" s="25">
        <v>43800</v>
      </c>
      <c r="N30" s="58" t="s">
        <v>108</v>
      </c>
      <c r="O30" s="20" t="s">
        <v>38</v>
      </c>
    </row>
    <row r="31" spans="1:17" s="67" customFormat="1" ht="45" x14ac:dyDescent="0.25">
      <c r="A31" s="64">
        <v>30</v>
      </c>
      <c r="B31" s="64" t="s">
        <v>53</v>
      </c>
      <c r="C31" s="64" t="s">
        <v>125</v>
      </c>
      <c r="D31" s="64" t="s">
        <v>54</v>
      </c>
      <c r="E31" s="64" t="s">
        <v>34</v>
      </c>
      <c r="F31" s="64">
        <v>796</v>
      </c>
      <c r="G31" s="64" t="s">
        <v>35</v>
      </c>
      <c r="H31" s="27" t="s">
        <v>42</v>
      </c>
      <c r="I31" s="64">
        <v>24000000000</v>
      </c>
      <c r="J31" s="64" t="s">
        <v>37</v>
      </c>
      <c r="K31" s="65">
        <v>1379823.73</v>
      </c>
      <c r="L31" s="25">
        <v>43525</v>
      </c>
      <c r="M31" s="25">
        <v>43678</v>
      </c>
      <c r="N31" s="64" t="s">
        <v>108</v>
      </c>
      <c r="O31" s="64" t="s">
        <v>55</v>
      </c>
    </row>
    <row r="32" spans="1:17" ht="45" x14ac:dyDescent="0.25">
      <c r="A32" s="19">
        <v>31</v>
      </c>
      <c r="B32" s="19" t="s">
        <v>44</v>
      </c>
      <c r="C32" s="19" t="s">
        <v>95</v>
      </c>
      <c r="D32" s="26" t="s">
        <v>94</v>
      </c>
      <c r="E32" s="19" t="s">
        <v>34</v>
      </c>
      <c r="F32" s="19">
        <v>796</v>
      </c>
      <c r="G32" s="19" t="s">
        <v>35</v>
      </c>
      <c r="H32" s="27" t="s">
        <v>57</v>
      </c>
      <c r="I32" s="19">
        <v>24000000000</v>
      </c>
      <c r="J32" s="19" t="s">
        <v>37</v>
      </c>
      <c r="K32" s="24">
        <v>12325563.640000001</v>
      </c>
      <c r="L32" s="25">
        <v>43586</v>
      </c>
      <c r="M32" s="25">
        <v>43678</v>
      </c>
      <c r="N32" s="58" t="s">
        <v>108</v>
      </c>
      <c r="O32" s="19" t="s">
        <v>55</v>
      </c>
    </row>
    <row r="33" spans="1:15" ht="45" x14ac:dyDescent="0.25">
      <c r="A33" s="19">
        <v>32</v>
      </c>
      <c r="B33" s="19" t="s">
        <v>44</v>
      </c>
      <c r="C33" s="19" t="s">
        <v>56</v>
      </c>
      <c r="D33" s="26" t="s">
        <v>58</v>
      </c>
      <c r="E33" s="19" t="s">
        <v>34</v>
      </c>
      <c r="F33" s="19">
        <v>796</v>
      </c>
      <c r="G33" s="19" t="s">
        <v>35</v>
      </c>
      <c r="H33" s="27" t="s">
        <v>59</v>
      </c>
      <c r="I33" s="19">
        <v>24000000000</v>
      </c>
      <c r="J33" s="19" t="s">
        <v>37</v>
      </c>
      <c r="K33" s="24">
        <v>11777671.939999999</v>
      </c>
      <c r="L33" s="25">
        <v>43586</v>
      </c>
      <c r="M33" s="25">
        <v>43678</v>
      </c>
      <c r="N33" s="58" t="s">
        <v>108</v>
      </c>
      <c r="O33" s="19" t="s">
        <v>55</v>
      </c>
    </row>
    <row r="34" spans="1:15" ht="45" x14ac:dyDescent="0.25">
      <c r="A34" s="19">
        <v>33</v>
      </c>
      <c r="B34" s="19" t="s">
        <v>60</v>
      </c>
      <c r="C34" s="19" t="s">
        <v>61</v>
      </c>
      <c r="D34" s="19" t="s">
        <v>62</v>
      </c>
      <c r="E34" s="19" t="s">
        <v>34</v>
      </c>
      <c r="F34" s="19">
        <v>796</v>
      </c>
      <c r="G34" s="19" t="s">
        <v>35</v>
      </c>
      <c r="H34" s="19" t="s">
        <v>63</v>
      </c>
      <c r="I34" s="19">
        <v>24000000000</v>
      </c>
      <c r="J34" s="19" t="s">
        <v>37</v>
      </c>
      <c r="K34" s="24">
        <v>800000</v>
      </c>
      <c r="L34" s="25">
        <v>43497</v>
      </c>
      <c r="M34" s="25">
        <v>43586</v>
      </c>
      <c r="N34" s="58" t="s">
        <v>108</v>
      </c>
      <c r="O34" s="19" t="s">
        <v>55</v>
      </c>
    </row>
    <row r="35" spans="1:15" ht="45" x14ac:dyDescent="0.25">
      <c r="A35" s="19">
        <v>34</v>
      </c>
      <c r="B35" s="19" t="s">
        <v>64</v>
      </c>
      <c r="C35" s="19" t="s">
        <v>65</v>
      </c>
      <c r="D35" s="19" t="s">
        <v>66</v>
      </c>
      <c r="E35" s="19" t="s">
        <v>34</v>
      </c>
      <c r="F35" s="19">
        <v>876</v>
      </c>
      <c r="G35" s="19" t="s">
        <v>41</v>
      </c>
      <c r="H35" s="19" t="s">
        <v>42</v>
      </c>
      <c r="I35" s="19">
        <v>24000000000</v>
      </c>
      <c r="J35" s="19" t="s">
        <v>37</v>
      </c>
      <c r="K35" s="24">
        <f>588030.89*3</f>
        <v>1764092.67</v>
      </c>
      <c r="L35" s="25">
        <v>43617</v>
      </c>
      <c r="M35" s="25">
        <v>44805</v>
      </c>
      <c r="N35" s="58" t="s">
        <v>108</v>
      </c>
      <c r="O35" s="19" t="s">
        <v>38</v>
      </c>
    </row>
    <row r="36" spans="1:15" ht="78.75" x14ac:dyDescent="0.25">
      <c r="A36" s="56">
        <v>36</v>
      </c>
      <c r="B36" s="56" t="s">
        <v>102</v>
      </c>
      <c r="C36" s="56" t="s">
        <v>102</v>
      </c>
      <c r="D36" s="56" t="s">
        <v>103</v>
      </c>
      <c r="E36" s="56" t="s">
        <v>34</v>
      </c>
      <c r="F36" s="56" t="s">
        <v>104</v>
      </c>
      <c r="G36" s="56" t="s">
        <v>104</v>
      </c>
      <c r="H36" s="56" t="s">
        <v>105</v>
      </c>
      <c r="I36" s="56">
        <v>24000000000</v>
      </c>
      <c r="J36" s="56" t="s">
        <v>37</v>
      </c>
      <c r="K36" s="57">
        <v>600000</v>
      </c>
      <c r="L36" s="25">
        <v>43466</v>
      </c>
      <c r="M36" s="25">
        <v>43525</v>
      </c>
      <c r="N36" s="56" t="s">
        <v>107</v>
      </c>
      <c r="O36" s="56" t="s">
        <v>106</v>
      </c>
    </row>
    <row r="37" spans="1:15" ht="45" x14ac:dyDescent="0.25">
      <c r="A37" s="58">
        <v>37</v>
      </c>
      <c r="B37" s="58" t="s">
        <v>127</v>
      </c>
      <c r="C37" s="58" t="s">
        <v>126</v>
      </c>
      <c r="D37" s="58" t="s">
        <v>109</v>
      </c>
      <c r="E37" s="58" t="s">
        <v>34</v>
      </c>
      <c r="F37" s="58">
        <v>876</v>
      </c>
      <c r="G37" s="58" t="s">
        <v>41</v>
      </c>
      <c r="H37" s="58" t="s">
        <v>42</v>
      </c>
      <c r="I37" s="58">
        <v>24000000000</v>
      </c>
      <c r="J37" s="58" t="s">
        <v>37</v>
      </c>
      <c r="K37" s="59">
        <v>2501032</v>
      </c>
      <c r="L37" s="25">
        <v>43739</v>
      </c>
      <c r="M37" s="25">
        <v>44166</v>
      </c>
      <c r="N37" s="58" t="s">
        <v>110</v>
      </c>
      <c r="O37" s="58" t="s">
        <v>106</v>
      </c>
    </row>
    <row r="38" spans="1:15" s="67" customFormat="1" ht="33.75" x14ac:dyDescent="0.25">
      <c r="A38" s="64">
        <v>38</v>
      </c>
      <c r="B38" s="64" t="s">
        <v>129</v>
      </c>
      <c r="C38" s="64" t="s">
        <v>128</v>
      </c>
      <c r="D38" s="64" t="s">
        <v>111</v>
      </c>
      <c r="E38" s="64" t="s">
        <v>34</v>
      </c>
      <c r="F38" s="64">
        <v>876</v>
      </c>
      <c r="G38" s="64" t="s">
        <v>41</v>
      </c>
      <c r="H38" s="64" t="s">
        <v>42</v>
      </c>
      <c r="I38" s="64">
        <v>24000000000</v>
      </c>
      <c r="J38" s="64" t="s">
        <v>37</v>
      </c>
      <c r="K38" s="65">
        <v>1800000</v>
      </c>
      <c r="L38" s="25">
        <v>43497</v>
      </c>
      <c r="M38" s="25">
        <v>43800</v>
      </c>
      <c r="N38" s="64" t="s">
        <v>107</v>
      </c>
      <c r="O38" s="64" t="s">
        <v>106</v>
      </c>
    </row>
    <row r="39" spans="1:15" s="67" customFormat="1" ht="45" x14ac:dyDescent="0.25">
      <c r="A39" s="64">
        <v>39</v>
      </c>
      <c r="B39" s="64" t="s">
        <v>116</v>
      </c>
      <c r="C39" s="64" t="s">
        <v>115</v>
      </c>
      <c r="D39" s="64" t="s">
        <v>112</v>
      </c>
      <c r="E39" s="64" t="s">
        <v>34</v>
      </c>
      <c r="F39" s="64">
        <v>796</v>
      </c>
      <c r="G39" s="64" t="s">
        <v>35</v>
      </c>
      <c r="H39" s="64" t="s">
        <v>57</v>
      </c>
      <c r="I39" s="64">
        <v>24000000000</v>
      </c>
      <c r="J39" s="64" t="s">
        <v>37</v>
      </c>
      <c r="K39" s="65">
        <v>71520</v>
      </c>
      <c r="L39" s="25">
        <v>43525</v>
      </c>
      <c r="M39" s="25">
        <v>43800</v>
      </c>
      <c r="N39" s="64" t="s">
        <v>108</v>
      </c>
      <c r="O39" s="64" t="s">
        <v>55</v>
      </c>
    </row>
    <row r="40" spans="1:15" s="67" customFormat="1" ht="45" x14ac:dyDescent="0.25">
      <c r="A40" s="64">
        <v>40</v>
      </c>
      <c r="B40" s="64" t="s">
        <v>116</v>
      </c>
      <c r="C40" s="64" t="s">
        <v>117</v>
      </c>
      <c r="D40" s="64" t="s">
        <v>113</v>
      </c>
      <c r="E40" s="64" t="s">
        <v>34</v>
      </c>
      <c r="F40" s="64">
        <v>876</v>
      </c>
      <c r="G40" s="64" t="s">
        <v>41</v>
      </c>
      <c r="H40" s="64" t="s">
        <v>114</v>
      </c>
      <c r="I40" s="64">
        <v>24000000000</v>
      </c>
      <c r="J40" s="64" t="s">
        <v>37</v>
      </c>
      <c r="K40" s="65">
        <v>370447.2</v>
      </c>
      <c r="L40" s="25">
        <v>43525</v>
      </c>
      <c r="M40" s="25">
        <v>43800</v>
      </c>
      <c r="N40" s="64" t="s">
        <v>108</v>
      </c>
      <c r="O40" s="64" t="s">
        <v>55</v>
      </c>
    </row>
    <row r="41" spans="1:15" s="67" customFormat="1" ht="45" x14ac:dyDescent="0.25">
      <c r="A41" s="64">
        <v>41</v>
      </c>
      <c r="B41" s="64" t="s">
        <v>64</v>
      </c>
      <c r="C41" s="64" t="s">
        <v>65</v>
      </c>
      <c r="D41" s="64" t="s">
        <v>118</v>
      </c>
      <c r="E41" s="64" t="s">
        <v>34</v>
      </c>
      <c r="F41" s="64">
        <v>876</v>
      </c>
      <c r="G41" s="64" t="s">
        <v>41</v>
      </c>
      <c r="H41" s="64" t="s">
        <v>42</v>
      </c>
      <c r="I41" s="64">
        <v>24000000000</v>
      </c>
      <c r="J41" s="64" t="s">
        <v>37</v>
      </c>
      <c r="K41" s="65">
        <v>206370</v>
      </c>
      <c r="L41" s="25">
        <v>43525</v>
      </c>
      <c r="M41" s="25">
        <v>43922</v>
      </c>
      <c r="N41" s="64" t="s">
        <v>108</v>
      </c>
      <c r="O41" s="64" t="s">
        <v>55</v>
      </c>
    </row>
    <row r="42" spans="1:15" s="67" customFormat="1" ht="45" x14ac:dyDescent="0.25">
      <c r="A42" s="64">
        <v>42</v>
      </c>
      <c r="B42" s="64" t="s">
        <v>116</v>
      </c>
      <c r="C42" s="64" t="s">
        <v>117</v>
      </c>
      <c r="D42" s="64" t="s">
        <v>119</v>
      </c>
      <c r="E42" s="64" t="s">
        <v>34</v>
      </c>
      <c r="F42" s="64">
        <v>112</v>
      </c>
      <c r="G42" s="64" t="s">
        <v>120</v>
      </c>
      <c r="H42" s="64" t="s">
        <v>121</v>
      </c>
      <c r="I42" s="64">
        <v>24000000000</v>
      </c>
      <c r="J42" s="64" t="s">
        <v>37</v>
      </c>
      <c r="K42" s="65">
        <v>108000</v>
      </c>
      <c r="L42" s="25">
        <v>43525</v>
      </c>
      <c r="M42" s="25">
        <v>43800</v>
      </c>
      <c r="N42" s="64" t="s">
        <v>108</v>
      </c>
      <c r="O42" s="64" t="s">
        <v>55</v>
      </c>
    </row>
    <row r="43" spans="1:15" s="67" customFormat="1" ht="45" x14ac:dyDescent="0.25">
      <c r="A43" s="64">
        <v>43</v>
      </c>
      <c r="B43" s="64" t="s">
        <v>130</v>
      </c>
      <c r="C43" s="64" t="s">
        <v>130</v>
      </c>
      <c r="D43" s="64" t="s">
        <v>122</v>
      </c>
      <c r="E43" s="64" t="s">
        <v>34</v>
      </c>
      <c r="F43" s="64">
        <v>876</v>
      </c>
      <c r="G43" s="64" t="s">
        <v>41</v>
      </c>
      <c r="H43" s="64" t="s">
        <v>42</v>
      </c>
      <c r="I43" s="64">
        <v>24000000000</v>
      </c>
      <c r="J43" s="64" t="s">
        <v>37</v>
      </c>
      <c r="K43" s="65">
        <v>1256604.92</v>
      </c>
      <c r="L43" s="25">
        <v>43525</v>
      </c>
      <c r="M43" s="25">
        <v>43709</v>
      </c>
      <c r="N43" s="64" t="s">
        <v>108</v>
      </c>
      <c r="O43" s="64" t="s">
        <v>55</v>
      </c>
    </row>
    <row r="44" spans="1:15" s="67" customFormat="1" ht="33.75" x14ac:dyDescent="0.25">
      <c r="A44" s="64">
        <v>44</v>
      </c>
      <c r="B44" s="64" t="s">
        <v>132</v>
      </c>
      <c r="C44" s="64" t="s">
        <v>131</v>
      </c>
      <c r="D44" s="64" t="s">
        <v>123</v>
      </c>
      <c r="E44" s="64" t="s">
        <v>34</v>
      </c>
      <c r="F44" s="64">
        <v>114</v>
      </c>
      <c r="G44" s="64" t="s">
        <v>133</v>
      </c>
      <c r="H44" s="64" t="s">
        <v>124</v>
      </c>
      <c r="I44" s="64">
        <v>24000000000</v>
      </c>
      <c r="J44" s="64" t="s">
        <v>37</v>
      </c>
      <c r="K44" s="65">
        <v>742284000</v>
      </c>
      <c r="L44" s="25">
        <v>43497</v>
      </c>
      <c r="M44" s="25">
        <v>43800</v>
      </c>
      <c r="N44" s="64" t="s">
        <v>107</v>
      </c>
      <c r="O44" s="64" t="s">
        <v>106</v>
      </c>
    </row>
    <row r="45" spans="1:15" s="67" customFormat="1" ht="45" x14ac:dyDescent="0.25">
      <c r="A45" s="94">
        <v>45</v>
      </c>
      <c r="B45" s="94" t="s">
        <v>43</v>
      </c>
      <c r="C45" s="94" t="s">
        <v>86</v>
      </c>
      <c r="D45" s="94" t="s">
        <v>89</v>
      </c>
      <c r="E45" s="94" t="s">
        <v>34</v>
      </c>
      <c r="F45" s="94">
        <v>876</v>
      </c>
      <c r="G45" s="94" t="s">
        <v>41</v>
      </c>
      <c r="H45" s="94" t="s">
        <v>42</v>
      </c>
      <c r="I45" s="94">
        <v>24000000000</v>
      </c>
      <c r="J45" s="94" t="s">
        <v>37</v>
      </c>
      <c r="K45" s="95">
        <v>989950</v>
      </c>
      <c r="L45" s="96">
        <v>43525</v>
      </c>
      <c r="M45" s="96">
        <v>43617</v>
      </c>
      <c r="N45" s="94" t="s">
        <v>108</v>
      </c>
      <c r="O45" s="94" t="s">
        <v>38</v>
      </c>
    </row>
    <row r="46" spans="1:15" s="67" customFormat="1" ht="33.75" x14ac:dyDescent="0.25">
      <c r="A46" s="94">
        <v>46</v>
      </c>
      <c r="B46" s="94" t="s">
        <v>136</v>
      </c>
      <c r="C46" s="94" t="s">
        <v>137</v>
      </c>
      <c r="D46" s="94" t="s">
        <v>138</v>
      </c>
      <c r="E46" s="94" t="s">
        <v>34</v>
      </c>
      <c r="F46" s="94">
        <v>876</v>
      </c>
      <c r="G46" s="94" t="s">
        <v>41</v>
      </c>
      <c r="H46" s="94" t="s">
        <v>42</v>
      </c>
      <c r="I46" s="94">
        <v>24000000000</v>
      </c>
      <c r="J46" s="94" t="s">
        <v>37</v>
      </c>
      <c r="K46" s="95">
        <v>514266.68</v>
      </c>
      <c r="L46" s="96">
        <v>43525</v>
      </c>
      <c r="M46" s="96">
        <v>43617</v>
      </c>
      <c r="N46" s="94" t="s">
        <v>107</v>
      </c>
      <c r="O46" s="94" t="s">
        <v>106</v>
      </c>
    </row>
    <row r="47" spans="1:15" s="67" customFormat="1" ht="45" x14ac:dyDescent="0.25">
      <c r="A47" s="94">
        <v>47</v>
      </c>
      <c r="B47" s="94" t="s">
        <v>139</v>
      </c>
      <c r="C47" s="94" t="s">
        <v>140</v>
      </c>
      <c r="D47" s="94" t="s">
        <v>141</v>
      </c>
      <c r="E47" s="94" t="s">
        <v>34</v>
      </c>
      <c r="F47" s="94">
        <v>728</v>
      </c>
      <c r="G47" s="94" t="s">
        <v>142</v>
      </c>
      <c r="H47" s="94" t="s">
        <v>143</v>
      </c>
      <c r="I47" s="94">
        <v>24000000000</v>
      </c>
      <c r="J47" s="94" t="s">
        <v>37</v>
      </c>
      <c r="K47" s="95">
        <v>1708000</v>
      </c>
      <c r="L47" s="96">
        <v>43525</v>
      </c>
      <c r="M47" s="96">
        <v>43800</v>
      </c>
      <c r="N47" s="94" t="s">
        <v>108</v>
      </c>
      <c r="O47" s="94" t="s">
        <v>38</v>
      </c>
    </row>
    <row r="48" spans="1:15" s="67" customFormat="1" x14ac:dyDescent="0.25">
      <c r="A48" s="66"/>
      <c r="B48" s="66"/>
      <c r="C48" s="66"/>
      <c r="D48" s="66"/>
      <c r="E48" s="66"/>
      <c r="F48" s="66"/>
      <c r="G48" s="66"/>
      <c r="H48" s="66"/>
      <c r="I48" s="66"/>
      <c r="J48" s="66"/>
      <c r="K48" s="29"/>
      <c r="L48" s="30"/>
      <c r="M48" s="30"/>
      <c r="N48" s="66"/>
      <c r="O48" s="66"/>
    </row>
    <row r="49" spans="1:15" x14ac:dyDescent="0.25">
      <c r="A49" s="82" t="s">
        <v>98</v>
      </c>
      <c r="B49" s="82"/>
      <c r="C49" s="82"/>
      <c r="D49" s="82"/>
      <c r="E49" s="82"/>
      <c r="F49" s="36"/>
      <c r="G49" s="36"/>
      <c r="H49" s="36"/>
      <c r="I49" s="36"/>
      <c r="J49" s="36"/>
      <c r="K49" s="29"/>
      <c r="L49" s="30"/>
      <c r="M49" s="30"/>
      <c r="N49" s="36"/>
      <c r="O49" s="36"/>
    </row>
    <row r="50" spans="1:15" x14ac:dyDescent="0.25">
      <c r="A50" s="28"/>
      <c r="B50" s="28"/>
      <c r="C50" s="28"/>
      <c r="D50" s="28"/>
      <c r="E50" s="28"/>
      <c r="F50" s="28"/>
      <c r="G50" s="28"/>
      <c r="H50" s="28"/>
      <c r="I50" s="28"/>
      <c r="J50" s="28"/>
      <c r="K50" s="29"/>
      <c r="L50" s="30"/>
      <c r="M50" s="30"/>
      <c r="N50" s="28"/>
      <c r="O50" s="28"/>
    </row>
    <row r="51" spans="1:15" x14ac:dyDescent="0.25">
      <c r="A51" s="31" t="s">
        <v>67</v>
      </c>
      <c r="B51" s="32"/>
      <c r="C51" s="32"/>
      <c r="D51" s="32"/>
      <c r="E51" s="33" t="s">
        <v>68</v>
      </c>
      <c r="F51" s="32"/>
      <c r="G51" s="79">
        <f>N3</f>
        <v>43528</v>
      </c>
      <c r="H51" s="79"/>
      <c r="I51" s="79"/>
      <c r="J51" s="32"/>
      <c r="K51" s="34"/>
      <c r="L51" s="32"/>
      <c r="M51" s="32"/>
      <c r="N51" s="32"/>
      <c r="O51" s="32"/>
    </row>
    <row r="52" spans="1:15" ht="32.25" customHeight="1" x14ac:dyDescent="0.25">
      <c r="A52" s="80" t="s">
        <v>69</v>
      </c>
      <c r="B52" s="80"/>
      <c r="C52" s="80"/>
      <c r="D52" s="80"/>
      <c r="E52" s="9" t="s">
        <v>70</v>
      </c>
      <c r="F52" s="35"/>
      <c r="G52" s="81" t="s">
        <v>71</v>
      </c>
      <c r="H52" s="81"/>
      <c r="I52" s="81"/>
      <c r="J52" s="32"/>
      <c r="K52" s="34"/>
      <c r="L52" s="32"/>
      <c r="M52" s="32"/>
      <c r="N52" s="32"/>
      <c r="O52" s="32"/>
    </row>
    <row r="53" spans="1:15" x14ac:dyDescent="0.25">
      <c r="A53" s="32"/>
      <c r="B53" s="32"/>
      <c r="C53" s="32"/>
      <c r="D53" s="32"/>
      <c r="E53" s="33" t="s">
        <v>72</v>
      </c>
      <c r="F53" s="32"/>
      <c r="G53" s="32"/>
      <c r="H53" s="32"/>
      <c r="I53" s="32"/>
      <c r="J53" s="32"/>
      <c r="K53" s="34"/>
      <c r="L53" s="32"/>
      <c r="M53" s="32"/>
      <c r="N53" s="32"/>
      <c r="O53" s="32"/>
    </row>
  </sheetData>
  <autoFilter ref="A18:Q35"/>
  <mergeCells count="33">
    <mergeCell ref="G51:I51"/>
    <mergeCell ref="A52:D52"/>
    <mergeCell ref="G52:I52"/>
    <mergeCell ref="D16:D17"/>
    <mergeCell ref="E16:E17"/>
    <mergeCell ref="F16:G16"/>
    <mergeCell ref="H16:H17"/>
    <mergeCell ref="I16:J16"/>
    <mergeCell ref="A49:E49"/>
    <mergeCell ref="A12:C12"/>
    <mergeCell ref="D12:O12"/>
    <mergeCell ref="A13:C13"/>
    <mergeCell ref="D13:O13"/>
    <mergeCell ref="A15:A17"/>
    <mergeCell ref="B15:B17"/>
    <mergeCell ref="C15:C17"/>
    <mergeCell ref="D15:M15"/>
    <mergeCell ref="N15:N17"/>
    <mergeCell ref="O15:O16"/>
    <mergeCell ref="L16:M16"/>
    <mergeCell ref="K16:K17"/>
    <mergeCell ref="A9:C9"/>
    <mergeCell ref="D9:O9"/>
    <mergeCell ref="A10:C10"/>
    <mergeCell ref="D10:O10"/>
    <mergeCell ref="A11:C11"/>
    <mergeCell ref="D11:O11"/>
    <mergeCell ref="M1:O1"/>
    <mergeCell ref="A4:O4"/>
    <mergeCell ref="A7:C7"/>
    <mergeCell ref="D7:O7"/>
    <mergeCell ref="A8:C8"/>
    <mergeCell ref="D8:O8"/>
  </mergeCells>
  <printOptions horizontalCentered="1"/>
  <pageMargins left="0.39370078740157483" right="0.39370078740157483" top="0.39370078740157483" bottom="0.39370078740157483" header="0"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4"/>
  <sheetViews>
    <sheetView tabSelected="1" topLeftCell="A34" zoomScaleNormal="100" zoomScaleSheetLayoutView="85" workbookViewId="0">
      <selection activeCell="A36" sqref="A36:O37"/>
    </sheetView>
  </sheetViews>
  <sheetFormatPr defaultRowHeight="11.25" x14ac:dyDescent="0.2"/>
  <cols>
    <col min="1" max="1" width="5.625" style="39" customWidth="1"/>
    <col min="2" max="2" width="8.875" style="39" customWidth="1"/>
    <col min="3" max="3" width="8" style="39" customWidth="1"/>
    <col min="4" max="4" width="21.125" style="39" customWidth="1"/>
    <col min="5" max="5" width="13.375" style="39" customWidth="1"/>
    <col min="6" max="6" width="4" style="39" customWidth="1"/>
    <col min="7" max="7" width="9" style="39"/>
    <col min="8" max="8" width="8.25" style="39" customWidth="1"/>
    <col min="9" max="9" width="10" style="39" customWidth="1"/>
    <col min="10" max="10" width="8.5" style="39" customWidth="1"/>
    <col min="11" max="11" width="9.375" style="47" customWidth="1"/>
    <col min="12" max="12" width="10.25" style="39" customWidth="1"/>
    <col min="13" max="13" width="8.25" style="39" customWidth="1"/>
    <col min="14" max="14" width="13" style="39" customWidth="1"/>
    <col min="15" max="15" width="5.25" style="39" customWidth="1"/>
    <col min="16" max="16" width="7" style="39" customWidth="1"/>
    <col min="17" max="17" width="9" style="39"/>
    <col min="18" max="18" width="8" style="39" customWidth="1"/>
    <col min="19" max="16384" width="9" style="39"/>
  </cols>
  <sheetData>
    <row r="1" spans="1:157" s="4" customFormat="1" x14ac:dyDescent="0.2">
      <c r="K1" s="37"/>
      <c r="M1" s="68" t="s">
        <v>0</v>
      </c>
      <c r="N1" s="68"/>
    </row>
    <row r="2" spans="1:157" s="4" customFormat="1" ht="22.5" x14ac:dyDescent="0.2">
      <c r="A2" s="48"/>
      <c r="B2" s="48"/>
      <c r="C2" s="48"/>
      <c r="D2" s="48"/>
      <c r="E2" s="48"/>
      <c r="F2" s="48"/>
      <c r="G2" s="48"/>
      <c r="H2" s="48"/>
      <c r="I2" s="48"/>
      <c r="J2" s="48"/>
      <c r="K2" s="49"/>
      <c r="L2" s="84" t="s">
        <v>1</v>
      </c>
      <c r="M2" s="84"/>
      <c r="N2" s="50">
        <f>ГПЗ!N2</f>
        <v>43455</v>
      </c>
      <c r="O2" s="51" t="str">
        <f>ГПЗ!O2</f>
        <v>№  246</v>
      </c>
    </row>
    <row r="3" spans="1:157" s="4" customFormat="1" ht="15" customHeight="1" x14ac:dyDescent="0.2">
      <c r="K3" s="37"/>
      <c r="L3" s="85" t="s">
        <v>2</v>
      </c>
      <c r="M3" s="85"/>
      <c r="N3" s="38">
        <f>ГПЗ!N3</f>
        <v>43528</v>
      </c>
    </row>
    <row r="4" spans="1:157" x14ac:dyDescent="0.2">
      <c r="A4" s="86" t="s">
        <v>73</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row>
    <row r="5" spans="1:157" x14ac:dyDescent="0.2">
      <c r="A5" s="87" t="s">
        <v>99</v>
      </c>
      <c r="B5" s="88"/>
      <c r="C5" s="88"/>
      <c r="D5" s="88"/>
      <c r="E5" s="88"/>
      <c r="F5" s="88"/>
      <c r="G5" s="88"/>
      <c r="H5" s="88"/>
      <c r="I5" s="88"/>
      <c r="J5" s="88"/>
      <c r="K5" s="88"/>
      <c r="L5" s="88"/>
      <c r="M5" s="88"/>
      <c r="N5" s="88"/>
      <c r="O5" s="88"/>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row>
    <row r="6" spans="1:157" x14ac:dyDescent="0.2">
      <c r="A6" s="40"/>
      <c r="B6" s="40"/>
      <c r="C6" s="40"/>
      <c r="D6" s="40"/>
      <c r="E6" s="40"/>
      <c r="F6" s="40"/>
      <c r="G6" s="40"/>
      <c r="H6" s="40"/>
      <c r="I6" s="40"/>
      <c r="J6" s="40"/>
      <c r="K6" s="41"/>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row>
    <row r="7" spans="1:157" x14ac:dyDescent="0.2">
      <c r="A7" s="83" t="s">
        <v>74</v>
      </c>
      <c r="B7" s="83" t="s">
        <v>74</v>
      </c>
      <c r="C7" s="83" t="s">
        <v>74</v>
      </c>
      <c r="D7" s="83" t="s">
        <v>74</v>
      </c>
      <c r="E7" s="83" t="s">
        <v>74</v>
      </c>
      <c r="F7" s="83" t="s">
        <v>74</v>
      </c>
      <c r="G7" s="83" t="s">
        <v>74</v>
      </c>
      <c r="H7" s="83" t="s">
        <v>74</v>
      </c>
      <c r="I7" s="83" t="s">
        <v>74</v>
      </c>
      <c r="J7" s="83" t="s">
        <v>74</v>
      </c>
      <c r="K7" s="83" t="s">
        <v>74</v>
      </c>
      <c r="L7" s="83" t="s">
        <v>74</v>
      </c>
      <c r="M7" s="83" t="s">
        <v>74</v>
      </c>
      <c r="N7" s="83" t="s">
        <v>74</v>
      </c>
      <c r="O7" s="83" t="s">
        <v>74</v>
      </c>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row>
    <row r="8" spans="1:157" x14ac:dyDescent="0.2">
      <c r="A8" s="83"/>
      <c r="B8" s="83"/>
      <c r="C8" s="83"/>
      <c r="D8" s="83"/>
      <c r="E8" s="83"/>
      <c r="F8" s="83"/>
      <c r="G8" s="83"/>
      <c r="H8" s="83"/>
      <c r="I8" s="83"/>
      <c r="J8" s="83"/>
      <c r="K8" s="83"/>
      <c r="L8" s="83"/>
      <c r="M8" s="83"/>
      <c r="N8" s="83"/>
      <c r="O8" s="83"/>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row>
    <row r="9" spans="1:157" ht="41.25" customHeight="1" x14ac:dyDescent="0.2">
      <c r="A9" s="83" t="s">
        <v>75</v>
      </c>
      <c r="B9" s="83" t="s">
        <v>75</v>
      </c>
      <c r="C9" s="83" t="s">
        <v>75</v>
      </c>
      <c r="D9" s="83" t="s">
        <v>75</v>
      </c>
      <c r="E9" s="83" t="s">
        <v>75</v>
      </c>
      <c r="F9" s="83" t="s">
        <v>75</v>
      </c>
      <c r="G9" s="83" t="s">
        <v>75</v>
      </c>
      <c r="H9" s="83" t="s">
        <v>75</v>
      </c>
      <c r="I9" s="83" t="s">
        <v>75</v>
      </c>
      <c r="J9" s="83" t="s">
        <v>75</v>
      </c>
      <c r="K9" s="83" t="s">
        <v>75</v>
      </c>
      <c r="L9" s="83" t="s">
        <v>75</v>
      </c>
      <c r="M9" s="83" t="s">
        <v>75</v>
      </c>
      <c r="N9" s="83" t="s">
        <v>75</v>
      </c>
      <c r="O9" s="83" t="s">
        <v>75</v>
      </c>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row>
    <row r="10" spans="1:157" x14ac:dyDescent="0.2">
      <c r="A10" s="83"/>
      <c r="B10" s="83"/>
      <c r="C10" s="83"/>
      <c r="D10" s="83"/>
      <c r="E10" s="83"/>
      <c r="F10" s="83"/>
      <c r="G10" s="83"/>
      <c r="H10" s="83"/>
      <c r="I10" s="83"/>
      <c r="J10" s="83"/>
      <c r="K10" s="83"/>
      <c r="L10" s="83"/>
      <c r="M10" s="83"/>
      <c r="N10" s="83"/>
      <c r="O10" s="83"/>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row>
    <row r="11" spans="1:157" ht="37.5" customHeight="1" x14ac:dyDescent="0.2">
      <c r="A11" s="83" t="s">
        <v>134</v>
      </c>
      <c r="B11" s="83" t="s">
        <v>76</v>
      </c>
      <c r="C11" s="83" t="s">
        <v>76</v>
      </c>
      <c r="D11" s="83" t="s">
        <v>76</v>
      </c>
      <c r="E11" s="83" t="s">
        <v>76</v>
      </c>
      <c r="F11" s="83" t="s">
        <v>76</v>
      </c>
      <c r="G11" s="83" t="s">
        <v>76</v>
      </c>
      <c r="H11" s="83" t="s">
        <v>76</v>
      </c>
      <c r="I11" s="83" t="s">
        <v>76</v>
      </c>
      <c r="J11" s="83" t="s">
        <v>76</v>
      </c>
      <c r="K11" s="83" t="s">
        <v>76</v>
      </c>
      <c r="L11" s="83" t="s">
        <v>76</v>
      </c>
      <c r="M11" s="83" t="s">
        <v>76</v>
      </c>
      <c r="N11" s="83" t="s">
        <v>76</v>
      </c>
      <c r="O11" s="83" t="s">
        <v>76</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row>
    <row r="12" spans="1:157" x14ac:dyDescent="0.2">
      <c r="A12" s="83"/>
      <c r="B12" s="83"/>
      <c r="C12" s="83"/>
      <c r="D12" s="83"/>
      <c r="E12" s="83"/>
      <c r="F12" s="83"/>
      <c r="G12" s="83"/>
      <c r="H12" s="83"/>
      <c r="I12" s="83"/>
      <c r="J12" s="83"/>
      <c r="K12" s="83"/>
      <c r="L12" s="83"/>
      <c r="M12" s="83"/>
      <c r="N12" s="83"/>
      <c r="O12" s="83"/>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row>
    <row r="13" spans="1:157" ht="39" customHeight="1" x14ac:dyDescent="0.2">
      <c r="A13" s="83" t="s">
        <v>77</v>
      </c>
      <c r="B13" s="83" t="s">
        <v>77</v>
      </c>
      <c r="C13" s="83" t="s">
        <v>77</v>
      </c>
      <c r="D13" s="83" t="s">
        <v>77</v>
      </c>
      <c r="E13" s="83" t="s">
        <v>77</v>
      </c>
      <c r="F13" s="83" t="s">
        <v>77</v>
      </c>
      <c r="G13" s="83" t="s">
        <v>77</v>
      </c>
      <c r="H13" s="83" t="s">
        <v>77</v>
      </c>
      <c r="I13" s="83" t="s">
        <v>77</v>
      </c>
      <c r="J13" s="83" t="s">
        <v>77</v>
      </c>
      <c r="K13" s="83" t="s">
        <v>77</v>
      </c>
      <c r="L13" s="83" t="s">
        <v>77</v>
      </c>
      <c r="M13" s="83" t="s">
        <v>77</v>
      </c>
      <c r="N13" s="83" t="s">
        <v>77</v>
      </c>
      <c r="O13" s="83" t="s">
        <v>77</v>
      </c>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row>
    <row r="14" spans="1:157" x14ac:dyDescent="0.2">
      <c r="A14" s="83"/>
      <c r="B14" s="83"/>
      <c r="C14" s="83"/>
      <c r="D14" s="83"/>
      <c r="E14" s="83"/>
      <c r="F14" s="83"/>
      <c r="G14" s="83"/>
      <c r="H14" s="83"/>
      <c r="I14" s="83"/>
      <c r="J14" s="83"/>
      <c r="K14" s="83"/>
      <c r="L14" s="83"/>
      <c r="M14" s="83"/>
      <c r="N14" s="83"/>
      <c r="O14" s="83"/>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row>
    <row r="15" spans="1:157" ht="32.25" customHeight="1" x14ac:dyDescent="0.2">
      <c r="A15" s="83" t="s">
        <v>78</v>
      </c>
      <c r="B15" s="83" t="s">
        <v>78</v>
      </c>
      <c r="C15" s="83" t="s">
        <v>78</v>
      </c>
      <c r="D15" s="83" t="s">
        <v>78</v>
      </c>
      <c r="E15" s="83" t="s">
        <v>78</v>
      </c>
      <c r="F15" s="83" t="s">
        <v>78</v>
      </c>
      <c r="G15" s="83" t="s">
        <v>78</v>
      </c>
      <c r="H15" s="83" t="s">
        <v>78</v>
      </c>
      <c r="I15" s="83" t="s">
        <v>78</v>
      </c>
      <c r="J15" s="83" t="s">
        <v>78</v>
      </c>
      <c r="K15" s="83" t="s">
        <v>78</v>
      </c>
      <c r="L15" s="83" t="s">
        <v>78</v>
      </c>
      <c r="M15" s="83" t="s">
        <v>78</v>
      </c>
      <c r="N15" s="83" t="s">
        <v>78</v>
      </c>
      <c r="O15" s="83" t="s">
        <v>78</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row>
    <row r="16" spans="1:157" x14ac:dyDescent="0.2">
      <c r="A16" s="83"/>
      <c r="B16" s="83"/>
      <c r="C16" s="83"/>
      <c r="D16" s="83"/>
      <c r="E16" s="83"/>
      <c r="F16" s="83"/>
      <c r="G16" s="83"/>
      <c r="H16" s="83"/>
      <c r="I16" s="83"/>
      <c r="J16" s="83"/>
      <c r="K16" s="83"/>
      <c r="L16" s="83"/>
      <c r="M16" s="83"/>
      <c r="N16" s="83"/>
      <c r="O16" s="83"/>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row>
    <row r="17" spans="1:157" ht="26.25" customHeight="1" x14ac:dyDescent="0.2">
      <c r="A17" s="83" t="s">
        <v>144</v>
      </c>
      <c r="B17" s="83" t="s">
        <v>79</v>
      </c>
      <c r="C17" s="83" t="s">
        <v>79</v>
      </c>
      <c r="D17" s="83" t="s">
        <v>79</v>
      </c>
      <c r="E17" s="83" t="s">
        <v>79</v>
      </c>
      <c r="F17" s="83" t="s">
        <v>79</v>
      </c>
      <c r="G17" s="83" t="s">
        <v>79</v>
      </c>
      <c r="H17" s="83" t="s">
        <v>79</v>
      </c>
      <c r="I17" s="83" t="s">
        <v>79</v>
      </c>
      <c r="J17" s="83" t="s">
        <v>79</v>
      </c>
      <c r="K17" s="83" t="s">
        <v>79</v>
      </c>
      <c r="L17" s="83" t="s">
        <v>79</v>
      </c>
      <c r="M17" s="83" t="s">
        <v>79</v>
      </c>
      <c r="N17" s="83" t="s">
        <v>79</v>
      </c>
      <c r="O17" s="83" t="s">
        <v>79</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row>
    <row r="18" spans="1:157" ht="30" customHeight="1" x14ac:dyDescent="0.2">
      <c r="A18" s="83" t="s">
        <v>135</v>
      </c>
      <c r="B18" s="83" t="s">
        <v>80</v>
      </c>
      <c r="C18" s="83" t="s">
        <v>80</v>
      </c>
      <c r="D18" s="83" t="s">
        <v>80</v>
      </c>
      <c r="E18" s="83" t="s">
        <v>80</v>
      </c>
      <c r="F18" s="83" t="s">
        <v>80</v>
      </c>
      <c r="G18" s="83" t="s">
        <v>80</v>
      </c>
      <c r="H18" s="83" t="s">
        <v>80</v>
      </c>
      <c r="I18" s="83" t="s">
        <v>80</v>
      </c>
      <c r="J18" s="83" t="s">
        <v>80</v>
      </c>
      <c r="K18" s="83" t="s">
        <v>80</v>
      </c>
      <c r="L18" s="83" t="s">
        <v>80</v>
      </c>
      <c r="M18" s="83" t="s">
        <v>80</v>
      </c>
      <c r="N18" s="83" t="s">
        <v>80</v>
      </c>
      <c r="O18" s="83" t="s">
        <v>80</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row>
    <row r="19" spans="1:157" x14ac:dyDescent="0.2">
      <c r="A19" s="83"/>
      <c r="B19" s="83"/>
      <c r="C19" s="83"/>
      <c r="D19" s="83"/>
      <c r="E19" s="83"/>
      <c r="F19" s="83"/>
      <c r="G19" s="83"/>
      <c r="H19" s="83"/>
      <c r="I19" s="83"/>
      <c r="J19" s="83"/>
      <c r="K19" s="83"/>
      <c r="L19" s="83"/>
      <c r="M19" s="83"/>
      <c r="N19" s="83"/>
      <c r="O19" s="83"/>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row>
    <row r="20" spans="1:157" ht="24.75" customHeight="1" x14ac:dyDescent="0.2">
      <c r="A20" s="83" t="s">
        <v>145</v>
      </c>
      <c r="B20" s="83" t="s">
        <v>81</v>
      </c>
      <c r="C20" s="83" t="s">
        <v>81</v>
      </c>
      <c r="D20" s="83" t="s">
        <v>81</v>
      </c>
      <c r="E20" s="83" t="s">
        <v>81</v>
      </c>
      <c r="F20" s="83" t="s">
        <v>81</v>
      </c>
      <c r="G20" s="83" t="s">
        <v>81</v>
      </c>
      <c r="H20" s="83" t="s">
        <v>81</v>
      </c>
      <c r="I20" s="83" t="s">
        <v>81</v>
      </c>
      <c r="J20" s="83" t="s">
        <v>81</v>
      </c>
      <c r="K20" s="83" t="s">
        <v>81</v>
      </c>
      <c r="L20" s="83" t="s">
        <v>81</v>
      </c>
      <c r="M20" s="83" t="s">
        <v>81</v>
      </c>
      <c r="N20" s="83" t="s">
        <v>81</v>
      </c>
      <c r="O20" s="83" t="s">
        <v>81</v>
      </c>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row>
    <row r="21" spans="1:157" x14ac:dyDescent="0.2">
      <c r="A21" s="42"/>
      <c r="B21" s="42"/>
      <c r="C21" s="42"/>
      <c r="D21" s="42"/>
      <c r="E21" s="42"/>
      <c r="F21" s="42"/>
      <c r="G21" s="42"/>
      <c r="H21" s="42"/>
      <c r="I21" s="42"/>
      <c r="J21" s="42"/>
      <c r="K21" s="43"/>
      <c r="L21" s="42"/>
      <c r="M21" s="42"/>
      <c r="N21" s="42"/>
      <c r="O21" s="42"/>
    </row>
    <row r="22" spans="1:157" x14ac:dyDescent="0.2">
      <c r="A22" s="89" t="s">
        <v>14</v>
      </c>
      <c r="B22" s="90" t="s">
        <v>15</v>
      </c>
      <c r="C22" s="90" t="s">
        <v>82</v>
      </c>
      <c r="D22" s="89" t="s">
        <v>17</v>
      </c>
      <c r="E22" s="89"/>
      <c r="F22" s="89"/>
      <c r="G22" s="89"/>
      <c r="H22" s="89"/>
      <c r="I22" s="89"/>
      <c r="J22" s="89"/>
      <c r="K22" s="89"/>
      <c r="L22" s="89"/>
      <c r="M22" s="89"/>
      <c r="N22" s="89" t="s">
        <v>18</v>
      </c>
      <c r="O22" s="89" t="s">
        <v>19</v>
      </c>
    </row>
    <row r="23" spans="1:157" ht="43.5" customHeight="1" x14ac:dyDescent="0.2">
      <c r="A23" s="89"/>
      <c r="B23" s="90"/>
      <c r="C23" s="90"/>
      <c r="D23" s="89" t="s">
        <v>20</v>
      </c>
      <c r="E23" s="89" t="s">
        <v>21</v>
      </c>
      <c r="F23" s="89" t="s">
        <v>22</v>
      </c>
      <c r="G23" s="89"/>
      <c r="H23" s="89" t="s">
        <v>23</v>
      </c>
      <c r="I23" s="89" t="s">
        <v>24</v>
      </c>
      <c r="J23" s="89"/>
      <c r="K23" s="91" t="s">
        <v>83</v>
      </c>
      <c r="L23" s="89" t="s">
        <v>26</v>
      </c>
      <c r="M23" s="89"/>
      <c r="N23" s="89"/>
      <c r="O23" s="89"/>
    </row>
    <row r="24" spans="1:157" ht="78.75" x14ac:dyDescent="0.2">
      <c r="A24" s="89"/>
      <c r="B24" s="90"/>
      <c r="C24" s="90"/>
      <c r="D24" s="89"/>
      <c r="E24" s="89"/>
      <c r="F24" s="11" t="s">
        <v>27</v>
      </c>
      <c r="G24" s="12" t="s">
        <v>28</v>
      </c>
      <c r="H24" s="89"/>
      <c r="I24" s="11" t="s">
        <v>29</v>
      </c>
      <c r="J24" s="12" t="s">
        <v>28</v>
      </c>
      <c r="K24" s="91"/>
      <c r="L24" s="12" t="s">
        <v>30</v>
      </c>
      <c r="M24" s="12" t="s">
        <v>31</v>
      </c>
      <c r="N24" s="89"/>
      <c r="O24" s="12" t="s">
        <v>32</v>
      </c>
    </row>
    <row r="25" spans="1:157" x14ac:dyDescent="0.2">
      <c r="A25" s="44">
        <v>1</v>
      </c>
      <c r="B25" s="44">
        <v>2</v>
      </c>
      <c r="C25" s="44">
        <v>3</v>
      </c>
      <c r="D25" s="44">
        <v>4</v>
      </c>
      <c r="E25" s="44">
        <v>5</v>
      </c>
      <c r="F25" s="44">
        <v>6</v>
      </c>
      <c r="G25" s="44">
        <v>7</v>
      </c>
      <c r="H25" s="44">
        <v>8</v>
      </c>
      <c r="I25" s="44">
        <v>9</v>
      </c>
      <c r="J25" s="44">
        <v>10</v>
      </c>
      <c r="K25" s="45">
        <v>11</v>
      </c>
      <c r="L25" s="44">
        <v>12</v>
      </c>
      <c r="M25" s="44">
        <v>13</v>
      </c>
      <c r="N25" s="44">
        <v>14</v>
      </c>
      <c r="O25" s="44">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989950</v>
      </c>
      <c r="L27" s="17">
        <f>ГПЗ!L21</f>
        <v>43497</v>
      </c>
      <c r="M27" s="17">
        <f>ГПЗ!M21</f>
        <v>43525</v>
      </c>
      <c r="N27" s="13" t="str">
        <f>ГПЗ!N21</f>
        <v>Запрос предложений в электронной форме</v>
      </c>
      <c r="O27" s="13" t="str">
        <f>ГПЗ!O21</f>
        <v>да</v>
      </c>
      <c r="P27" s="4"/>
    </row>
    <row r="28" spans="1:157" ht="90" x14ac:dyDescent="0.2">
      <c r="A28" s="13">
        <f>ГПЗ!A22</f>
        <v>21</v>
      </c>
      <c r="B28" s="14" t="str">
        <f>ГПЗ!B22</f>
        <v>33.12.</v>
      </c>
      <c r="C28" s="14" t="str">
        <f>ГПЗ!C22</f>
        <v>95.11.10.000</v>
      </c>
      <c r="D28" s="13" t="str">
        <f>ГПЗ!D22</f>
        <v>Услуги по заправке (восстановлению) картриджей</v>
      </c>
      <c r="E28" s="13" t="str">
        <f>ГПЗ!E22</f>
        <v>Требования, предъявляемые к закупаемым товарам, работам, услугам определяются в закупочной документации</v>
      </c>
      <c r="F28" s="13">
        <f>ГПЗ!F22</f>
        <v>876</v>
      </c>
      <c r="G28" s="13" t="str">
        <f>ГПЗ!G22</f>
        <v>Условная единица</v>
      </c>
      <c r="H28" s="15" t="str">
        <f>ГПЗ!H22</f>
        <v>1.00</v>
      </c>
      <c r="I28" s="13">
        <f>ГПЗ!I22</f>
        <v>24000000000</v>
      </c>
      <c r="J28" s="13" t="str">
        <f>ГПЗ!J22</f>
        <v>Ивановская обл</v>
      </c>
      <c r="K28" s="16">
        <f>ГПЗ!K22</f>
        <v>788782</v>
      </c>
      <c r="L28" s="17">
        <f>ГПЗ!L22</f>
        <v>43525</v>
      </c>
      <c r="M28" s="17">
        <f>ГПЗ!M22</f>
        <v>43617</v>
      </c>
      <c r="N28" s="13" t="str">
        <f>ГПЗ!N22</f>
        <v>Запрос предложений в электронной форме</v>
      </c>
      <c r="O28" s="13" t="str">
        <f>ГПЗ!O22</f>
        <v>да</v>
      </c>
    </row>
    <row r="29" spans="1:157" ht="90" x14ac:dyDescent="0.2">
      <c r="A29" s="13">
        <f>ГПЗ!A23</f>
        <v>22</v>
      </c>
      <c r="B29" s="14" t="str">
        <f>ГПЗ!B23</f>
        <v>33.12.</v>
      </c>
      <c r="C29" s="14" t="str">
        <f>ГПЗ!C23</f>
        <v>95.11.10.000</v>
      </c>
      <c r="D29" s="13" t="str">
        <f>ГПЗ!D23</f>
        <v>Услуги по заправке (восстановлению) картриджей</v>
      </c>
      <c r="E29" s="13" t="str">
        <f>ГПЗ!E23</f>
        <v>Требования, предъявляемые к закупаемым товарам, работам, услугам определяются в закупочной документации</v>
      </c>
      <c r="F29" s="13">
        <f>ГПЗ!F23</f>
        <v>876</v>
      </c>
      <c r="G29" s="13" t="str">
        <f>ГПЗ!G23</f>
        <v>Условная единица</v>
      </c>
      <c r="H29" s="15" t="str">
        <f>ГПЗ!H23</f>
        <v>1.00</v>
      </c>
      <c r="I29" s="13">
        <f>ГПЗ!I23</f>
        <v>24000000000</v>
      </c>
      <c r="J29" s="13" t="str">
        <f>ГПЗ!J23</f>
        <v>Ивановская обл</v>
      </c>
      <c r="K29" s="16">
        <f>ГПЗ!K23</f>
        <v>788782</v>
      </c>
      <c r="L29" s="17">
        <f>ГПЗ!L23</f>
        <v>43617</v>
      </c>
      <c r="M29" s="17">
        <f>ГПЗ!M23</f>
        <v>43709</v>
      </c>
      <c r="N29" s="13" t="str">
        <f>ГПЗ!N23</f>
        <v>Запрос предложений в электронной форме</v>
      </c>
      <c r="O29" s="13" t="str">
        <f>ГПЗ!O23</f>
        <v>да</v>
      </c>
    </row>
    <row r="30" spans="1:157" ht="90" x14ac:dyDescent="0.2">
      <c r="A30" s="13">
        <f>ГПЗ!A24</f>
        <v>23</v>
      </c>
      <c r="B30" s="14" t="str">
        <f>ГПЗ!B24</f>
        <v>33.12.</v>
      </c>
      <c r="C30" s="14" t="str">
        <f>ГПЗ!C24</f>
        <v>95.11.10.000</v>
      </c>
      <c r="D30" s="13" t="str">
        <f>ГПЗ!D24</f>
        <v>Услуги по заправке (восстановлению) картриджей</v>
      </c>
      <c r="E30" s="13" t="str">
        <f>ГПЗ!E24</f>
        <v>Требования, предъявляемые к закупаемым товарам, работам, услугам определяются в закупочной документации</v>
      </c>
      <c r="F30" s="13">
        <f>ГПЗ!F24</f>
        <v>876</v>
      </c>
      <c r="G30" s="13" t="str">
        <f>ГПЗ!G24</f>
        <v>Условная единица</v>
      </c>
      <c r="H30" s="15" t="str">
        <f>ГПЗ!H24</f>
        <v>1.00</v>
      </c>
      <c r="I30" s="13">
        <f>ГПЗ!I24</f>
        <v>24000000000</v>
      </c>
      <c r="J30" s="13" t="str">
        <f>ГПЗ!J24</f>
        <v>Ивановская обл</v>
      </c>
      <c r="K30" s="16">
        <f>ГПЗ!K24</f>
        <v>788782</v>
      </c>
      <c r="L30" s="17">
        <f>ГПЗ!L24</f>
        <v>43709</v>
      </c>
      <c r="M30" s="17">
        <f>ГПЗ!M24</f>
        <v>43800</v>
      </c>
      <c r="N30" s="13" t="str">
        <f>ГПЗ!N24</f>
        <v>Запрос предложений в электронной форме</v>
      </c>
      <c r="O30" s="13" t="str">
        <f>ГПЗ!O24</f>
        <v>да</v>
      </c>
    </row>
    <row r="31" spans="1:157" ht="90" x14ac:dyDescent="0.2">
      <c r="A31" s="13">
        <f>ГПЗ!A25</f>
        <v>24</v>
      </c>
      <c r="B31" s="14" t="str">
        <f>ГПЗ!B25</f>
        <v>46.5</v>
      </c>
      <c r="C31" s="14" t="str">
        <f>ГПЗ!C25</f>
        <v>26.20.11.</v>
      </c>
      <c r="D31" s="13" t="str">
        <f>ГПЗ!D25</f>
        <v>Поставка оборудования по номенклатурной группе электронно-вычислительное оборудование и оргтехника</v>
      </c>
      <c r="E31" s="13" t="str">
        <f>ГПЗ!E25</f>
        <v>Требования, предъявляемые к закупаемым товарам, работам, услугам определяются в закупочной документации</v>
      </c>
      <c r="F31" s="13">
        <f>ГПЗ!F25</f>
        <v>796</v>
      </c>
      <c r="G31" s="13" t="str">
        <f>ГПЗ!G25</f>
        <v>Штука</v>
      </c>
      <c r="H31" s="15" t="str">
        <f>ГПЗ!H25</f>
        <v>50.00</v>
      </c>
      <c r="I31" s="13">
        <f>ГПЗ!I25</f>
        <v>24000000000</v>
      </c>
      <c r="J31" s="13" t="str">
        <f>ГПЗ!J25</f>
        <v>Ивановская обл</v>
      </c>
      <c r="K31" s="16">
        <f>ГПЗ!K25</f>
        <v>998782.1</v>
      </c>
      <c r="L31" s="17">
        <f>ГПЗ!L25</f>
        <v>43497</v>
      </c>
      <c r="M31" s="17">
        <f>ГПЗ!M25</f>
        <v>43525</v>
      </c>
      <c r="N31" s="13" t="str">
        <f>ГПЗ!N25</f>
        <v>Запрос предложений в электронной форме</v>
      </c>
      <c r="O31" s="13" t="str">
        <f>ГПЗ!O25</f>
        <v>да</v>
      </c>
    </row>
    <row r="32" spans="1:157" ht="90" x14ac:dyDescent="0.2">
      <c r="A32" s="13">
        <f>ГПЗ!A26</f>
        <v>25</v>
      </c>
      <c r="B32" s="14" t="str">
        <f>ГПЗ!B26</f>
        <v>46.5</v>
      </c>
      <c r="C32" s="14" t="str">
        <f>ГПЗ!C26</f>
        <v>26.20.18</v>
      </c>
      <c r="D32" s="13" t="str">
        <f>ГПЗ!D26</f>
        <v>Поставка оборудования по номенклатурной группе электронно-вычислительное оборудование и оргтехника</v>
      </c>
      <c r="E32" s="13" t="str">
        <f>ГПЗ!E26</f>
        <v>Требования, предъявляемые к закупаемым товарам, работам, услугам определяются в закупочной документации</v>
      </c>
      <c r="F32" s="13">
        <f>ГПЗ!F26</f>
        <v>796</v>
      </c>
      <c r="G32" s="13" t="str">
        <f>ГПЗ!G26</f>
        <v>Штука</v>
      </c>
      <c r="H32" s="15" t="str">
        <f>ГПЗ!H26</f>
        <v>50.00</v>
      </c>
      <c r="I32" s="13">
        <f>ГПЗ!I26</f>
        <v>24000000000</v>
      </c>
      <c r="J32" s="13" t="str">
        <f>ГПЗ!J26</f>
        <v>Ивановская обл</v>
      </c>
      <c r="K32" s="16">
        <f>ГПЗ!K26</f>
        <v>998782.1</v>
      </c>
      <c r="L32" s="17">
        <f>ГПЗ!L26</f>
        <v>43525</v>
      </c>
      <c r="M32" s="17">
        <f>ГПЗ!M26</f>
        <v>43617</v>
      </c>
      <c r="N32" s="13" t="str">
        <f>ГПЗ!N26</f>
        <v>Запрос предложений в электронной форме</v>
      </c>
      <c r="O32" s="13" t="str">
        <f>ГПЗ!O26</f>
        <v>да</v>
      </c>
    </row>
    <row r="33" spans="1:15" ht="90" x14ac:dyDescent="0.2">
      <c r="A33" s="19">
        <f>ГПЗ!A34</f>
        <v>33</v>
      </c>
      <c r="B33" s="52" t="str">
        <f>ГПЗ!B34</f>
        <v>47.51.</v>
      </c>
      <c r="C33" s="52" t="str">
        <f>ГПЗ!C34</f>
        <v>32.99.11.199.</v>
      </c>
      <c r="D33" s="19" t="str">
        <f>ГПЗ!D34</f>
        <v>Поставка средств индивидуальной защиты</v>
      </c>
      <c r="E33" s="19" t="str">
        <f>ГПЗ!E34</f>
        <v>Требования, предъявляемые к закупаемым товарам, работам, услугам определяются в закупочной документации</v>
      </c>
      <c r="F33" s="19">
        <f>ГПЗ!F34</f>
        <v>796</v>
      </c>
      <c r="G33" s="19" t="str">
        <f>ГПЗ!G34</f>
        <v>Штука</v>
      </c>
      <c r="H33" s="27" t="str">
        <f>ГПЗ!H34</f>
        <v>414.00</v>
      </c>
      <c r="I33" s="19">
        <f>ГПЗ!I34</f>
        <v>24000000000</v>
      </c>
      <c r="J33" s="19" t="str">
        <f>ГПЗ!J34</f>
        <v>Ивановская обл</v>
      </c>
      <c r="K33" s="24">
        <f>ГПЗ!K34</f>
        <v>800000</v>
      </c>
      <c r="L33" s="25">
        <f>ГПЗ!L34</f>
        <v>43497</v>
      </c>
      <c r="M33" s="25">
        <f>ГПЗ!M34</f>
        <v>43586</v>
      </c>
      <c r="N33" s="19" t="str">
        <f>ГПЗ!N34</f>
        <v>Запрос предложений в электронной форме</v>
      </c>
      <c r="O33" s="19" t="str">
        <f>ГПЗ!O34</f>
        <v>Да</v>
      </c>
    </row>
    <row r="34" spans="1:15" ht="90" x14ac:dyDescent="0.2">
      <c r="A34" s="58">
        <f>ГПЗ!A37</f>
        <v>37</v>
      </c>
      <c r="B34" s="58" t="str">
        <f>ГПЗ!B37</f>
        <v>80.10.</v>
      </c>
      <c r="C34" s="58" t="str">
        <f>ГПЗ!C37</f>
        <v>80.10.12.000.</v>
      </c>
      <c r="D34" s="58" t="str">
        <f>ГПЗ!D37</f>
        <v>Услуга по физической охране объектов</v>
      </c>
      <c r="E34" s="58" t="str">
        <f>ГПЗ!E37</f>
        <v>Требования, предъявляемые к закупаемым товарам, работам, услугам определяются в закупочной документации</v>
      </c>
      <c r="F34" s="58">
        <f>ГПЗ!F37</f>
        <v>876</v>
      </c>
      <c r="G34" s="58" t="str">
        <f>ГПЗ!G37</f>
        <v>Условная единица</v>
      </c>
      <c r="H34" s="58" t="str">
        <f>ГПЗ!H37</f>
        <v>1.00</v>
      </c>
      <c r="I34" s="58">
        <f>ГПЗ!I37</f>
        <v>24000000000</v>
      </c>
      <c r="J34" s="58" t="str">
        <f>ГПЗ!J37</f>
        <v>Ивановская обл</v>
      </c>
      <c r="K34" s="62">
        <f>ГПЗ!K37</f>
        <v>2501032</v>
      </c>
      <c r="L34" s="25">
        <f>ГПЗ!L37</f>
        <v>43739</v>
      </c>
      <c r="M34" s="25">
        <f>ГПЗ!M37</f>
        <v>44166</v>
      </c>
      <c r="N34" s="58" t="str">
        <f>ГПЗ!N37</f>
        <v>Закрытые маркетинговые исследования</v>
      </c>
      <c r="O34" s="58" t="str">
        <f>ГПЗ!O37</f>
        <v>нет</v>
      </c>
    </row>
    <row r="35" spans="1:15" ht="90" x14ac:dyDescent="0.2">
      <c r="A35" s="61">
        <f>ГПЗ!A39</f>
        <v>39</v>
      </c>
      <c r="B35" s="61" t="str">
        <f>ГПЗ!B39</f>
        <v>45.3.</v>
      </c>
      <c r="C35" s="61" t="str">
        <f>ГПЗ!C39</f>
        <v>22.11.11.000</v>
      </c>
      <c r="D35" s="61" t="str">
        <f>ГПЗ!D39</f>
        <v>Поставка шин и дисков автомобильных</v>
      </c>
      <c r="E35" s="61" t="str">
        <f>ГПЗ!E39</f>
        <v>Требования, предъявляемые к закупаемым товарам, работам, услугам определяются в закупочной документации</v>
      </c>
      <c r="F35" s="61">
        <f>ГПЗ!F39</f>
        <v>796</v>
      </c>
      <c r="G35" s="61" t="str">
        <f>ГПЗ!G39</f>
        <v>Штука</v>
      </c>
      <c r="H35" s="61" t="str">
        <f>ГПЗ!H39</f>
        <v>12.00</v>
      </c>
      <c r="I35" s="61">
        <f>ГПЗ!I39</f>
        <v>24000000000</v>
      </c>
      <c r="J35" s="61" t="str">
        <f>ГПЗ!J39</f>
        <v>Ивановская обл</v>
      </c>
      <c r="K35" s="62">
        <f>ГПЗ!K39</f>
        <v>71520</v>
      </c>
      <c r="L35" s="25">
        <f>ГПЗ!L39</f>
        <v>43525</v>
      </c>
      <c r="M35" s="25">
        <f>ГПЗ!M39</f>
        <v>43800</v>
      </c>
      <c r="N35" s="61" t="str">
        <f>ГПЗ!N39</f>
        <v>Запрос предложений в электронной форме</v>
      </c>
      <c r="O35" s="61" t="str">
        <f>ГПЗ!O39</f>
        <v>Да</v>
      </c>
    </row>
    <row r="36" spans="1:15" ht="90" x14ac:dyDescent="0.2">
      <c r="A36" s="94">
        <f>ГПЗ!A45</f>
        <v>45</v>
      </c>
      <c r="B36" s="94" t="str">
        <f>ГПЗ!B45</f>
        <v>33.12.</v>
      </c>
      <c r="C36" s="94" t="str">
        <f>ГПЗ!C45</f>
        <v>95.11.10.000</v>
      </c>
      <c r="D36" s="94" t="str">
        <f>ГПЗ!D45</f>
        <v>Услуги по заправке (восстановлению) картриджей</v>
      </c>
      <c r="E36" s="94" t="str">
        <f>ГПЗ!E45</f>
        <v>Требования, предъявляемые к закупаемым товарам, работам, услугам определяются в закупочной документации</v>
      </c>
      <c r="F36" s="94">
        <f>ГПЗ!F45</f>
        <v>876</v>
      </c>
      <c r="G36" s="94" t="str">
        <f>ГПЗ!G45</f>
        <v>Условная единица</v>
      </c>
      <c r="H36" s="94" t="str">
        <f>ГПЗ!H45</f>
        <v>1.00</v>
      </c>
      <c r="I36" s="94">
        <f>ГПЗ!I45</f>
        <v>24000000000</v>
      </c>
      <c r="J36" s="94" t="str">
        <f>ГПЗ!J45</f>
        <v>Ивановская обл</v>
      </c>
      <c r="K36" s="95">
        <f>ГПЗ!K45</f>
        <v>989950</v>
      </c>
      <c r="L36" s="96">
        <f>ГПЗ!L45</f>
        <v>43525</v>
      </c>
      <c r="M36" s="96">
        <f>ГПЗ!M45</f>
        <v>43617</v>
      </c>
      <c r="N36" s="94" t="str">
        <f>ГПЗ!N45</f>
        <v>Запрос предложений в электронной форме</v>
      </c>
      <c r="O36" s="94" t="str">
        <f>ГПЗ!O45</f>
        <v>да</v>
      </c>
    </row>
    <row r="37" spans="1:15" ht="90" x14ac:dyDescent="0.2">
      <c r="A37" s="94">
        <f>ГПЗ!A47</f>
        <v>47</v>
      </c>
      <c r="B37" s="94" t="str">
        <f>ГПЗ!B47</f>
        <v>46.4.</v>
      </c>
      <c r="C37" s="94" t="str">
        <f>ГПЗ!C47</f>
        <v>17.23.14</v>
      </c>
      <c r="D37" s="94" t="str">
        <f>ГПЗ!D47</f>
        <v>Поставка бумаги</v>
      </c>
      <c r="E37" s="94" t="str">
        <f>ГПЗ!E47</f>
        <v>Требования, предъявляемые к закупаемым товарам, работам, услугам определяются в закупочной документации</v>
      </c>
      <c r="F37" s="94">
        <f>ГПЗ!F47</f>
        <v>728</v>
      </c>
      <c r="G37" s="94" t="str">
        <f>ГПЗ!G47</f>
        <v>Пачка</v>
      </c>
      <c r="H37" s="94" t="str">
        <f>ГПЗ!H47</f>
        <v>8000.00</v>
      </c>
      <c r="I37" s="94">
        <f>ГПЗ!I47</f>
        <v>24000000000</v>
      </c>
      <c r="J37" s="94" t="str">
        <f>ГПЗ!J47</f>
        <v>Ивановская обл</v>
      </c>
      <c r="K37" s="95">
        <f>ГПЗ!K47</f>
        <v>1708000</v>
      </c>
      <c r="L37" s="96">
        <f>ГПЗ!L47</f>
        <v>43525</v>
      </c>
      <c r="M37" s="96">
        <f>ГПЗ!M47</f>
        <v>43800</v>
      </c>
      <c r="N37" s="94" t="str">
        <f>ГПЗ!N47</f>
        <v>Запрос предложений в электронной форме</v>
      </c>
      <c r="O37" s="94" t="str">
        <f>ГПЗ!O47</f>
        <v>да</v>
      </c>
    </row>
    <row r="38" spans="1:15" x14ac:dyDescent="0.2">
      <c r="A38" s="60"/>
      <c r="B38" s="60"/>
      <c r="C38" s="60"/>
      <c r="D38" s="60"/>
      <c r="E38" s="60"/>
      <c r="F38" s="60"/>
      <c r="G38" s="60"/>
      <c r="H38" s="60"/>
      <c r="I38" s="60"/>
      <c r="J38" s="60"/>
      <c r="K38" s="60"/>
      <c r="L38" s="46"/>
      <c r="M38" s="46"/>
      <c r="N38" s="60"/>
      <c r="O38" s="60"/>
    </row>
    <row r="39" spans="1:15" x14ac:dyDescent="0.2">
      <c r="A39" s="82" t="s">
        <v>100</v>
      </c>
      <c r="B39" s="82"/>
      <c r="C39" s="82"/>
      <c r="D39" s="82"/>
      <c r="E39" s="82"/>
      <c r="F39" s="82"/>
      <c r="G39" s="82"/>
      <c r="H39" s="82"/>
      <c r="I39" s="82"/>
      <c r="J39" s="82"/>
      <c r="K39" s="82"/>
      <c r="L39" s="82"/>
      <c r="M39" s="46"/>
      <c r="N39" s="36"/>
      <c r="O39" s="36"/>
    </row>
    <row r="40" spans="1:15" x14ac:dyDescent="0.2">
      <c r="A40" s="36"/>
      <c r="B40" s="36"/>
      <c r="C40" s="36"/>
      <c r="D40" s="36"/>
      <c r="E40" s="36"/>
      <c r="F40" s="36"/>
      <c r="G40" s="36"/>
      <c r="H40" s="36"/>
      <c r="I40" s="36"/>
      <c r="J40" s="36"/>
      <c r="K40" s="36"/>
      <c r="L40" s="46"/>
      <c r="M40" s="46"/>
      <c r="N40" s="36"/>
      <c r="O40" s="36"/>
    </row>
    <row r="41" spans="1:15" x14ac:dyDescent="0.2">
      <c r="A41" s="92" t="s">
        <v>67</v>
      </c>
      <c r="B41" s="92"/>
      <c r="C41" s="92"/>
      <c r="D41" s="92"/>
      <c r="E41" s="9" t="s">
        <v>68</v>
      </c>
      <c r="F41" s="9"/>
      <c r="G41" s="93">
        <f>N3</f>
        <v>43528</v>
      </c>
      <c r="H41" s="93"/>
      <c r="I41" s="93"/>
    </row>
    <row r="42" spans="1:15" x14ac:dyDescent="0.2">
      <c r="A42" s="80" t="s">
        <v>84</v>
      </c>
      <c r="B42" s="80"/>
      <c r="C42" s="80"/>
      <c r="D42" s="80"/>
      <c r="E42" s="9" t="s">
        <v>70</v>
      </c>
      <c r="F42" s="9"/>
      <c r="G42" s="80" t="s">
        <v>71</v>
      </c>
      <c r="H42" s="80"/>
      <c r="I42" s="80"/>
    </row>
    <row r="43" spans="1:15" x14ac:dyDescent="0.2">
      <c r="A43" s="6"/>
      <c r="B43" s="6"/>
      <c r="C43" s="6"/>
      <c r="D43" s="6"/>
      <c r="E43" s="6"/>
      <c r="F43" s="6"/>
      <c r="G43" s="6"/>
      <c r="H43" s="6"/>
      <c r="I43" s="6"/>
    </row>
    <row r="44" spans="1:15" x14ac:dyDescent="0.2">
      <c r="A44" s="6"/>
      <c r="B44" s="6"/>
      <c r="C44" s="6"/>
      <c r="D44" s="6"/>
      <c r="E44" s="6" t="s">
        <v>72</v>
      </c>
      <c r="F44" s="6"/>
      <c r="G44" s="6"/>
      <c r="H44" s="6"/>
      <c r="I44" s="6"/>
    </row>
  </sheetData>
  <mergeCells count="37">
    <mergeCell ref="A42:D42"/>
    <mergeCell ref="G42:I42"/>
    <mergeCell ref="A22:A24"/>
    <mergeCell ref="B22:B24"/>
    <mergeCell ref="C22:C24"/>
    <mergeCell ref="D22:M22"/>
    <mergeCell ref="I23:J23"/>
    <mergeCell ref="K23:K24"/>
    <mergeCell ref="L23:M23"/>
    <mergeCell ref="A41:D41"/>
    <mergeCell ref="G41:I41"/>
    <mergeCell ref="A16:O16"/>
    <mergeCell ref="A17:O17"/>
    <mergeCell ref="A18:O18"/>
    <mergeCell ref="A19:O19"/>
    <mergeCell ref="N22:N24"/>
    <mergeCell ref="O22:O23"/>
    <mergeCell ref="D23:D24"/>
    <mergeCell ref="E23:E24"/>
    <mergeCell ref="F23:G23"/>
    <mergeCell ref="H23:H24"/>
    <mergeCell ref="A8:O8"/>
    <mergeCell ref="L2:M2"/>
    <mergeCell ref="A39:L39"/>
    <mergeCell ref="M1:N1"/>
    <mergeCell ref="L3:M3"/>
    <mergeCell ref="A4:FA4"/>
    <mergeCell ref="A5:O5"/>
    <mergeCell ref="A7:O7"/>
    <mergeCell ref="A20:O20"/>
    <mergeCell ref="A9:O9"/>
    <mergeCell ref="A10:O10"/>
    <mergeCell ref="A11:O11"/>
    <mergeCell ref="A12:O12"/>
    <mergeCell ref="A13:O13"/>
    <mergeCell ref="A14:O14"/>
    <mergeCell ref="A15:O15"/>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2019-03-06T06:52:48Z</cp:lastPrinted>
  <dcterms:created xsi:type="dcterms:W3CDTF">2018-12-20T13:38:35Z</dcterms:created>
  <dcterms:modified xsi:type="dcterms:W3CDTF">2019-03-06T06:52:53Z</dcterms:modified>
</cp:coreProperties>
</file>